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8_{72D4B5D0-D523-4B8F-A99A-3FBC42FCF41D}" xr6:coauthVersionLast="46" xr6:coauthVersionMax="46" xr10:uidLastSave="{00000000-0000-0000-0000-000000000000}"/>
  <bookViews>
    <workbookView xWindow="-108" yWindow="-108" windowWidth="23256" windowHeight="12576" xr2:uid="{A57B719B-6068-4148-A005-F6833780E8EE}"/>
  </bookViews>
  <sheets>
    <sheet name="Valmie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44" i="1" l="1"/>
  <c r="BD44" i="1"/>
  <c r="BB44" i="1"/>
  <c r="AZ44" i="1"/>
  <c r="AX44" i="1"/>
  <c r="AV44" i="1"/>
  <c r="AT44" i="1"/>
  <c r="AR44" i="1"/>
  <c r="AP44" i="1"/>
  <c r="AN44" i="1"/>
  <c r="AL44" i="1"/>
  <c r="AJ44" i="1"/>
  <c r="AH44" i="1"/>
  <c r="AF44" i="1"/>
  <c r="AD44" i="1"/>
  <c r="AB44" i="1"/>
  <c r="Z44" i="1"/>
  <c r="X44" i="1"/>
  <c r="V44" i="1"/>
  <c r="T44" i="1"/>
  <c r="R44" i="1"/>
  <c r="P44" i="1"/>
  <c r="N44" i="1"/>
  <c r="L44" i="1"/>
  <c r="J44" i="1"/>
  <c r="H44" i="1"/>
  <c r="F44" i="1"/>
  <c r="BI43" i="1"/>
  <c r="BI41" i="1"/>
  <c r="BH41" i="1"/>
  <c r="D41" i="1"/>
  <c r="BI40" i="1"/>
  <c r="BH40" i="1"/>
  <c r="D40" i="1"/>
  <c r="BI39" i="1"/>
  <c r="BH39" i="1"/>
  <c r="D39" i="1"/>
  <c r="BI38" i="1"/>
  <c r="BH38" i="1"/>
  <c r="D38" i="1"/>
  <c r="BI37" i="1"/>
  <c r="BH37" i="1"/>
  <c r="D37" i="1"/>
  <c r="BI36" i="1"/>
  <c r="BH36" i="1"/>
  <c r="D36" i="1"/>
  <c r="BI35" i="1"/>
  <c r="BH35" i="1"/>
  <c r="D35" i="1"/>
  <c r="BI34" i="1"/>
  <c r="BH34" i="1"/>
  <c r="D34" i="1"/>
  <c r="BI33" i="1"/>
  <c r="BH33" i="1"/>
  <c r="D33" i="1"/>
  <c r="BI32" i="1"/>
  <c r="BH32" i="1"/>
  <c r="D32" i="1"/>
  <c r="BI31" i="1"/>
  <c r="BH31" i="1"/>
  <c r="D31" i="1"/>
  <c r="BI30" i="1"/>
  <c r="BH30" i="1"/>
  <c r="D30" i="1"/>
  <c r="BI29" i="1"/>
  <c r="BH29" i="1"/>
  <c r="D29" i="1"/>
  <c r="BI28" i="1"/>
  <c r="BH28" i="1"/>
  <c r="D28" i="1"/>
  <c r="BI27" i="1"/>
  <c r="BH27" i="1"/>
  <c r="D27" i="1"/>
  <c r="BI26" i="1"/>
  <c r="BH26" i="1"/>
  <c r="D26" i="1"/>
  <c r="BI25" i="1"/>
  <c r="BH25" i="1"/>
  <c r="D25" i="1"/>
  <c r="BI24" i="1"/>
  <c r="BH24" i="1"/>
  <c r="D24" i="1"/>
  <c r="BI23" i="1"/>
  <c r="BH23" i="1"/>
  <c r="D23" i="1"/>
  <c r="BI22" i="1"/>
  <c r="BH22" i="1"/>
  <c r="D22" i="1"/>
  <c r="BI21" i="1"/>
  <c r="BH21" i="1"/>
  <c r="D21" i="1"/>
  <c r="BI20" i="1"/>
  <c r="BH20" i="1"/>
  <c r="D20" i="1"/>
  <c r="BI19" i="1"/>
  <c r="BH19" i="1"/>
  <c r="D19" i="1"/>
  <c r="BI18" i="1"/>
  <c r="BH18" i="1"/>
  <c r="D18" i="1"/>
  <c r="BI17" i="1"/>
  <c r="BH17" i="1"/>
  <c r="D17" i="1"/>
  <c r="BI16" i="1"/>
  <c r="BH16" i="1"/>
  <c r="D16" i="1"/>
  <c r="BI15" i="1"/>
  <c r="BH15" i="1"/>
  <c r="D15" i="1"/>
  <c r="BI14" i="1"/>
  <c r="BH14" i="1"/>
  <c r="D14" i="1"/>
  <c r="BI13" i="1"/>
  <c r="BH13" i="1"/>
  <c r="D13" i="1"/>
  <c r="BI12" i="1"/>
  <c r="BH12" i="1"/>
  <c r="D12" i="1"/>
  <c r="BI11" i="1"/>
  <c r="BH11" i="1"/>
  <c r="D11" i="1"/>
  <c r="BI10" i="1"/>
  <c r="BH10" i="1"/>
  <c r="D10" i="1"/>
  <c r="BI9" i="1"/>
  <c r="BH9" i="1"/>
  <c r="D9" i="1"/>
  <c r="BI8" i="1"/>
  <c r="BH8" i="1"/>
  <c r="D8" i="1"/>
  <c r="BI7" i="1"/>
  <c r="BH7" i="1"/>
  <c r="D7" i="1"/>
  <c r="BI6" i="1"/>
  <c r="BH6" i="1"/>
  <c r="D6" i="1"/>
  <c r="BF3" i="1"/>
  <c r="BD3" i="1"/>
  <c r="BB3" i="1"/>
  <c r="AZ3" i="1"/>
  <c r="AX3" i="1"/>
  <c r="AV3" i="1"/>
  <c r="AT3" i="1"/>
  <c r="AR3" i="1"/>
  <c r="AP3" i="1"/>
  <c r="AN3" i="1"/>
  <c r="AL3" i="1"/>
  <c r="AJ3" i="1"/>
  <c r="AH3" i="1"/>
  <c r="AF3" i="1"/>
  <c r="AD3" i="1"/>
  <c r="AB3" i="1"/>
  <c r="Z3" i="1"/>
  <c r="X3" i="1"/>
  <c r="V3" i="1"/>
  <c r="T3" i="1"/>
  <c r="R3" i="1"/>
  <c r="P3" i="1"/>
  <c r="N3" i="1"/>
  <c r="L3" i="1"/>
  <c r="J3" i="1"/>
  <c r="H3" i="1"/>
  <c r="F3" i="1"/>
  <c r="BG1" i="1"/>
  <c r="BF1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</calcChain>
</file>

<file path=xl/sharedStrings.xml><?xml version="1.0" encoding="utf-8"?>
<sst xmlns="http://schemas.openxmlformats.org/spreadsheetml/2006/main" count="146" uniqueCount="70">
  <si>
    <t>Datums</t>
  </si>
  <si>
    <t>Rezultāts</t>
  </si>
  <si>
    <t>Pretinieks</t>
  </si>
  <si>
    <t>Rig</t>
  </si>
  <si>
    <t>RFS</t>
  </si>
  <si>
    <t>Ven</t>
  </si>
  <si>
    <t>Tuk</t>
  </si>
  <si>
    <t>Spa</t>
  </si>
  <si>
    <t>Lie</t>
  </si>
  <si>
    <t>Jel</t>
  </si>
  <si>
    <t>Dau</t>
  </si>
  <si>
    <t>Met</t>
  </si>
  <si>
    <t>Spēlētājs</t>
  </si>
  <si>
    <t>Valsts</t>
  </si>
  <si>
    <t>Dz. gads</t>
  </si>
  <si>
    <t>Vec.</t>
  </si>
  <si>
    <t>Poz</t>
  </si>
  <si>
    <t>SL</t>
  </si>
  <si>
    <t>GV</t>
  </si>
  <si>
    <t>Selestins</t>
  </si>
  <si>
    <t>Francija</t>
  </si>
  <si>
    <t>A</t>
  </si>
  <si>
    <t>Jaunzems</t>
  </si>
  <si>
    <t>Latvija</t>
  </si>
  <si>
    <t>P</t>
  </si>
  <si>
    <t>Kārkliņš</t>
  </si>
  <si>
    <t>Diaņs</t>
  </si>
  <si>
    <t>Senegāla</t>
  </si>
  <si>
    <t>Musolitins</t>
  </si>
  <si>
    <t>Ukraina</t>
  </si>
  <si>
    <t>Arokodare</t>
  </si>
  <si>
    <t>Nigērija</t>
  </si>
  <si>
    <t>U</t>
  </si>
  <si>
    <t>Punculs</t>
  </si>
  <si>
    <t>Badmuss</t>
  </si>
  <si>
    <t>Silagadze</t>
  </si>
  <si>
    <t>Gruzija</t>
  </si>
  <si>
    <t>Teišeira</t>
  </si>
  <si>
    <t>Portugāle</t>
  </si>
  <si>
    <t>Balodis</t>
  </si>
  <si>
    <t>Zadems</t>
  </si>
  <si>
    <t>Tunisija</t>
  </si>
  <si>
    <t>Falls</t>
  </si>
  <si>
    <t>Gejs</t>
  </si>
  <si>
    <t>Eleferenko</t>
  </si>
  <si>
    <t>Krievija</t>
  </si>
  <si>
    <t>V</t>
  </si>
  <si>
    <t>Soloha</t>
  </si>
  <si>
    <t>Sarsenovs</t>
  </si>
  <si>
    <t>Kazahstāna</t>
  </si>
  <si>
    <t>Gadrani</t>
  </si>
  <si>
    <t>Liepa</t>
  </si>
  <si>
    <t>Ndojs</t>
  </si>
  <si>
    <t>Lazarevs</t>
  </si>
  <si>
    <t>Skopenko</t>
  </si>
  <si>
    <t>Jagodinskis</t>
  </si>
  <si>
    <t>Davā</t>
  </si>
  <si>
    <t>Kožuhars</t>
  </si>
  <si>
    <t>Lūsiņš</t>
  </si>
  <si>
    <t>Kudū</t>
  </si>
  <si>
    <t>Stepanovs</t>
  </si>
  <si>
    <t>Zeņģis</t>
  </si>
  <si>
    <t>Indrāns</t>
  </si>
  <si>
    <t>Zommers</t>
  </si>
  <si>
    <t>Zvirbulis</t>
  </si>
  <si>
    <t>Pūlis</t>
  </si>
  <si>
    <t>Grjaznovs</t>
  </si>
  <si>
    <t>Barkovskis</t>
  </si>
  <si>
    <t>Bērziņš</t>
  </si>
  <si>
    <t>Litvinskis (s.v.)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</si>
</sst>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4"/>
      <color theme="0"/>
      <name val="Times New Roman"/>
      <family val="1"/>
      <charset val="186"/>
    </font>
    <font>
      <b/>
      <sz val="11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gray06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14" fontId="1" fillId="2" borderId="1" xfId="0" applyNumberFormat="1" applyFont="1" applyFill="1" applyBorder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16" fontId="2" fillId="2" borderId="0" xfId="0" applyNumberFormat="1" applyFont="1" applyFill="1" applyAlignment="1">
      <alignment horizontal="center"/>
    </xf>
    <xf numFmtId="16" fontId="2" fillId="2" borderId="2" xfId="0" applyNumberFormat="1" applyFont="1" applyFill="1" applyBorder="1" applyAlignment="1">
      <alignment horizontal="center"/>
    </xf>
    <xf numFmtId="16" fontId="2" fillId="2" borderId="3" xfId="0" applyNumberFormat="1" applyFont="1" applyFill="1" applyBorder="1" applyAlignment="1">
      <alignment horizontal="center"/>
    </xf>
    <xf numFmtId="16" fontId="2" fillId="2" borderId="4" xfId="0" applyNumberFormat="1" applyFont="1" applyFill="1" applyBorder="1" applyAlignment="1">
      <alignment horizontal="center"/>
    </xf>
    <xf numFmtId="16" fontId="2" fillId="2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3" fillId="3" borderId="7" xfId="0" applyFont="1" applyFill="1" applyBorder="1"/>
    <xf numFmtId="0" fontId="1" fillId="3" borderId="7" xfId="0" applyFont="1" applyFill="1" applyBorder="1" applyAlignment="1">
      <alignment horizontal="center"/>
    </xf>
    <xf numFmtId="20" fontId="4" fillId="0" borderId="8" xfId="0" applyNumberFormat="1" applyFont="1" applyBorder="1" applyAlignment="1">
      <alignment horizontal="center"/>
    </xf>
    <xf numFmtId="20" fontId="4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4" borderId="0" xfId="0" applyFont="1" applyFill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2" xfId="0" applyFont="1" applyBorder="1"/>
    <xf numFmtId="14" fontId="1" fillId="0" borderId="1" xfId="0" applyNumberFormat="1" applyFont="1" applyBorder="1"/>
    <xf numFmtId="0" fontId="1" fillId="0" borderId="1" xfId="0" applyFont="1" applyBorder="1"/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10" borderId="2" xfId="0" applyFont="1" applyFill="1" applyBorder="1" applyAlignment="1">
      <alignment horizontal="center"/>
    </xf>
    <xf numFmtId="14" fontId="1" fillId="0" borderId="0" xfId="0" applyNumberFormat="1" applyFont="1"/>
    <xf numFmtId="14" fontId="1" fillId="0" borderId="2" xfId="0" applyNumberFormat="1" applyFont="1" applyBorder="1"/>
    <xf numFmtId="0" fontId="1" fillId="0" borderId="5" xfId="0" applyFont="1" applyBorder="1"/>
    <xf numFmtId="14" fontId="1" fillId="0" borderId="5" xfId="0" applyNumberFormat="1" applyFont="1" applyBorder="1"/>
    <xf numFmtId="0" fontId="1" fillId="0" borderId="10" xfId="0" applyFont="1" applyBorder="1"/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Parasts" xfId="0" builtinId="0"/>
  </cellStyles>
  <dxfs count="20"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D4529-8DCB-4F1E-8886-2091703D08F6}">
  <sheetPr>
    <tabColor rgb="FF92D050"/>
  </sheetPr>
  <dimension ref="A1:BO71"/>
  <sheetViews>
    <sheetView tabSelected="1" topLeftCell="A2" zoomScale="85" zoomScaleNormal="85" workbookViewId="0">
      <selection activeCell="A2" sqref="A2"/>
    </sheetView>
  </sheetViews>
  <sheetFormatPr defaultColWidth="0" defaultRowHeight="0" customHeight="1" zeroHeight="1" x14ac:dyDescent="0.25"/>
  <cols>
    <col min="1" max="1" width="13.5546875" style="5" bestFit="1" customWidth="1"/>
    <col min="2" max="3" width="10.33203125" style="5" bestFit="1" customWidth="1"/>
    <col min="4" max="4" width="4.77734375" style="5" bestFit="1" customWidth="1"/>
    <col min="5" max="5" width="4.109375" style="4" bestFit="1" customWidth="1"/>
    <col min="6" max="59" width="3.5546875" style="4" customWidth="1"/>
    <col min="60" max="60" width="5.33203125" style="4" bestFit="1" customWidth="1"/>
    <col min="61" max="61" width="4" style="4" customWidth="1"/>
    <col min="62" max="62" width="2.5546875" style="4" customWidth="1"/>
    <col min="63" max="64" width="4" style="4" hidden="1" customWidth="1"/>
    <col min="65" max="65" width="1.44140625" style="5" hidden="1" customWidth="1"/>
    <col min="66" max="66" width="4" style="5" hidden="1" customWidth="1"/>
    <col min="67" max="67" width="1.44140625" style="5" hidden="1" customWidth="1"/>
    <col min="68" max="89" width="0" style="5" hidden="1" customWidth="1"/>
    <col min="90" max="16384" width="0" style="5" hidden="1"/>
  </cols>
  <sheetData>
    <row r="1" spans="1:64" ht="15" hidden="1" customHeight="1" x14ac:dyDescent="0.25">
      <c r="A1" s="1"/>
      <c r="B1" s="2">
        <v>44164</v>
      </c>
      <c r="C1" s="1"/>
      <c r="D1" s="1"/>
      <c r="E1" s="3"/>
      <c r="F1" s="4">
        <f>SUMIFS(G6:G45,G6:G45,"&gt;0")</f>
        <v>0</v>
      </c>
      <c r="G1" s="4">
        <f>-SUMIFS(G6:G45,G6:G45,"&lt;0")</f>
        <v>2</v>
      </c>
      <c r="H1" s="4">
        <f>SUMIFS(I6:I45,I6:I45,"&gt;0")</f>
        <v>0</v>
      </c>
      <c r="I1" s="4">
        <f>-SUMIFS(I6:I45,I6:I45,"&lt;0")</f>
        <v>4</v>
      </c>
      <c r="J1" s="4">
        <f>SUMIFS(K6:K45,K6:K45,"&gt;0")</f>
        <v>2</v>
      </c>
      <c r="K1" s="4">
        <f>-SUMIFS(K6:K45,K6:K45,"&lt;0")</f>
        <v>2</v>
      </c>
      <c r="L1" s="4">
        <f>SUMIFS(M6:M45,M6:M45,"&gt;0")</f>
        <v>2</v>
      </c>
      <c r="M1" s="4">
        <f>-SUMIFS(M6:M45,M6:M45,"&lt;0")</f>
        <v>0</v>
      </c>
      <c r="N1" s="4">
        <f>SUMIFS(O6:O45,O6:O45,"&gt;0")</f>
        <v>2</v>
      </c>
      <c r="O1" s="4">
        <f>-SUMIFS(O6:O45,O6:O45,"&lt;0")</f>
        <v>2</v>
      </c>
      <c r="P1" s="4">
        <f>SUMIFS(Q6:Q45,Q6:Q45,"&gt;0")</f>
        <v>1</v>
      </c>
      <c r="Q1" s="4">
        <f>-SUMIFS(Q6:Q45,Q6:Q45,"&lt;0")</f>
        <v>0</v>
      </c>
      <c r="R1" s="4">
        <f>SUMIFS(S6:S45,S6:S45,"&gt;0")</f>
        <v>2</v>
      </c>
      <c r="S1" s="4">
        <f>-SUMIFS(S6:S45,S6:S45,"&lt;0")</f>
        <v>1</v>
      </c>
      <c r="T1" s="4">
        <f>SUMIFS(U6:U45,U6:U45,"&gt;0")</f>
        <v>3</v>
      </c>
      <c r="U1" s="4">
        <f>-SUMIFS(U6:U45,U6:U45,"&lt;0")</f>
        <v>0</v>
      </c>
      <c r="V1" s="4">
        <f>SUMIFS(W6:W45,W6:W45,"&gt;0")</f>
        <v>2</v>
      </c>
      <c r="W1" s="4">
        <f>-SUMIFS(W6:W45,W6:W45,"&lt;0")</f>
        <v>2</v>
      </c>
      <c r="X1" s="4">
        <f>SUMIFS(Y6:Y45,Y6:Y45,"&gt;0")</f>
        <v>0</v>
      </c>
      <c r="Y1" s="4">
        <f>-SUMIFS(Y6:Y45,Y6:Y45,"&lt;0")</f>
        <v>1</v>
      </c>
      <c r="Z1" s="4">
        <f>SUMIFS(AA6:AA45,AA6:AA45,"&gt;0")</f>
        <v>2</v>
      </c>
      <c r="AA1" s="4">
        <f>-SUMIFS(AA6:AA45,AA6:AA45,"&lt;0")</f>
        <v>5</v>
      </c>
      <c r="AB1" s="4">
        <f>SUMIFS(AC6:AC45,AC6:AC45,"&gt;0")</f>
        <v>3</v>
      </c>
      <c r="AC1" s="4">
        <f>-SUMIFS(AC6:AC45,AC6:AC45,"&lt;0")</f>
        <v>0</v>
      </c>
      <c r="AD1" s="4">
        <f>SUMIFS(AE6:AE45,AE6:AE45,"&gt;0")</f>
        <v>3</v>
      </c>
      <c r="AE1" s="4">
        <f>-SUMIFS(AE6:AE45,AE6:AE45,"&lt;0")</f>
        <v>2</v>
      </c>
      <c r="AF1" s="4">
        <f>SUMIFS(AG6:AG45,AG6:AG45,"&gt;0")</f>
        <v>3</v>
      </c>
      <c r="AG1" s="4">
        <f>-SUMIFS(AG6:AG45,AG6:AG45,"&lt;0")</f>
        <v>2</v>
      </c>
      <c r="AH1" s="4">
        <f>SUMIFS(AI6:AI45,AI6:AI45,"&gt;0")</f>
        <v>1</v>
      </c>
      <c r="AI1" s="4">
        <f>-SUMIFS(AI6:AI45,AI6:AI45,"&lt;0")</f>
        <v>1</v>
      </c>
      <c r="AJ1" s="4">
        <f>SUMIFS(AK6:AK45,AK6:AK45,"&gt;0")</f>
        <v>2</v>
      </c>
      <c r="AK1" s="4">
        <f>-SUMIFS(AK6:AK45,AK6:AK45,"&lt;0")</f>
        <v>0</v>
      </c>
      <c r="AL1" s="4">
        <f>SUMIFS(AM6:AM45,AM6:AM45,"&gt;0")</f>
        <v>2</v>
      </c>
      <c r="AM1" s="4">
        <f>-SUMIFS(AM6:AM45,AM6:AM45,"&lt;0")</f>
        <v>0</v>
      </c>
      <c r="AN1" s="4">
        <f>SUMIFS(AO6:AO45,AO6:AO45,"&gt;0")</f>
        <v>1</v>
      </c>
      <c r="AO1" s="4">
        <f>-SUMIFS(AO6:AO45,AO6:AO45,"&lt;0")</f>
        <v>0</v>
      </c>
      <c r="AP1" s="4">
        <f>SUMIFS(AQ6:AQ45,AQ6:AQ45,"&gt;0")</f>
        <v>0</v>
      </c>
      <c r="AQ1" s="4">
        <f>-SUMIFS(AQ6:AQ45,AQ6:AQ45,"&lt;0")</f>
        <v>1</v>
      </c>
      <c r="AR1" s="4">
        <f>SUMIFS(AS6:AS45,AS6:AS45,"&gt;0")</f>
        <v>2</v>
      </c>
      <c r="AS1" s="4">
        <f>-SUMIFS(AS6:AS45,AS6:AS45,"&lt;0")</f>
        <v>2</v>
      </c>
      <c r="AT1" s="4">
        <f>SUMIFS(AU6:AU45,AU6:AU45,"&gt;0")</f>
        <v>1</v>
      </c>
      <c r="AU1" s="4">
        <f>-SUMIFS(AU6:AU45,AU6:AU45,"&lt;0")</f>
        <v>1</v>
      </c>
      <c r="AV1" s="4">
        <f>SUMIFS(AW6:AW45,AW6:AW45,"&gt;0")</f>
        <v>5</v>
      </c>
      <c r="AW1" s="4">
        <f>-SUMIFS(AW6:AW45,AW6:AW45,"&lt;0")</f>
        <v>0</v>
      </c>
      <c r="AX1" s="4">
        <f>SUMIFS(AY6:AY45,AY6:AY45,"&gt;0")</f>
        <v>0</v>
      </c>
      <c r="AY1" s="4">
        <f>-SUMIFS(AY6:AY45,AY6:AY45,"&lt;0")</f>
        <v>1</v>
      </c>
      <c r="AZ1" s="4">
        <f>SUMIFS(BA6:BA45,BA6:BA45,"&gt;0")</f>
        <v>2</v>
      </c>
      <c r="BA1" s="4">
        <f>-SUMIFS(BA6:BA45,BA6:BA45,"&lt;0")</f>
        <v>2</v>
      </c>
      <c r="BB1" s="4">
        <f>SUMIFS(BC6:BC45,BC6:BC45,"&gt;0")</f>
        <v>1</v>
      </c>
      <c r="BC1" s="4">
        <f>-SUMIFS(BC6:BC45,BC6:BC45,"&lt;0")</f>
        <v>1</v>
      </c>
      <c r="BD1" s="4">
        <f>SUMIFS(BE6:BE45,BE6:BE45,"&gt;0")</f>
        <v>3</v>
      </c>
      <c r="BE1" s="4">
        <f>-SUMIFS(BE6:BE45,BE6:BE45,"&lt;0")</f>
        <v>0</v>
      </c>
      <c r="BF1" s="4">
        <f>SUMIFS(BG6:BG45,BG6:BG45,"&gt;0")</f>
        <v>2</v>
      </c>
      <c r="BG1" s="4">
        <f>-SUMIFS(BG6:BG45,BG6:BG45,"&lt;0")</f>
        <v>1</v>
      </c>
    </row>
    <row r="2" spans="1:64" ht="15" customHeight="1" x14ac:dyDescent="0.25">
      <c r="A2" s="1" t="s">
        <v>0</v>
      </c>
      <c r="B2" s="6"/>
      <c r="C2" s="6"/>
      <c r="D2" s="7"/>
      <c r="E2" s="8"/>
      <c r="F2" s="9">
        <v>43997</v>
      </c>
      <c r="G2" s="10"/>
      <c r="H2" s="9">
        <v>44002</v>
      </c>
      <c r="I2" s="10"/>
      <c r="J2" s="11">
        <v>44007</v>
      </c>
      <c r="K2" s="10"/>
      <c r="L2" s="11">
        <v>44011</v>
      </c>
      <c r="M2" s="10"/>
      <c r="N2" s="11">
        <v>44015</v>
      </c>
      <c r="O2" s="10"/>
      <c r="P2" s="11">
        <v>44020</v>
      </c>
      <c r="Q2" s="10"/>
      <c r="R2" s="9">
        <v>43995</v>
      </c>
      <c r="S2" s="10"/>
      <c r="T2" s="9">
        <v>44029</v>
      </c>
      <c r="U2" s="10"/>
      <c r="V2" s="9">
        <v>44033</v>
      </c>
      <c r="W2" s="10"/>
      <c r="X2" s="9">
        <v>44037</v>
      </c>
      <c r="Y2" s="10"/>
      <c r="Z2" s="9">
        <v>44041</v>
      </c>
      <c r="AA2" s="10"/>
      <c r="AB2" s="9">
        <v>44046</v>
      </c>
      <c r="AC2" s="10"/>
      <c r="AD2" s="9">
        <v>44050</v>
      </c>
      <c r="AE2" s="10"/>
      <c r="AF2" s="9">
        <v>44055</v>
      </c>
      <c r="AG2" s="10"/>
      <c r="AH2" s="9">
        <v>44059</v>
      </c>
      <c r="AI2" s="10"/>
      <c r="AJ2" s="9">
        <v>44066</v>
      </c>
      <c r="AK2" s="10"/>
      <c r="AL2" s="9">
        <v>44073</v>
      </c>
      <c r="AM2" s="10"/>
      <c r="AN2" s="9">
        <v>44087</v>
      </c>
      <c r="AO2" s="10"/>
      <c r="AP2" s="9">
        <v>44094</v>
      </c>
      <c r="AQ2" s="10"/>
      <c r="AR2" s="9">
        <v>44101</v>
      </c>
      <c r="AS2" s="10"/>
      <c r="AT2" s="12">
        <v>44107</v>
      </c>
      <c r="AU2" s="13"/>
      <c r="AV2" s="12">
        <v>44121</v>
      </c>
      <c r="AW2" s="13"/>
      <c r="AX2" s="12">
        <v>44129</v>
      </c>
      <c r="AY2" s="13"/>
      <c r="AZ2" s="9">
        <v>44155</v>
      </c>
      <c r="BA2" s="10"/>
      <c r="BB2" s="9">
        <v>44158</v>
      </c>
      <c r="BC2" s="10"/>
      <c r="BD2" s="9">
        <v>44161</v>
      </c>
      <c r="BE2" s="10"/>
      <c r="BF2" s="9">
        <v>44164</v>
      </c>
      <c r="BG2" s="10"/>
    </row>
    <row r="3" spans="1:64" s="20" customFormat="1" ht="20.25" customHeight="1" x14ac:dyDescent="0.35">
      <c r="A3" s="14" t="s">
        <v>1</v>
      </c>
      <c r="B3" s="15"/>
      <c r="C3" s="15"/>
      <c r="D3" s="14"/>
      <c r="E3" s="16"/>
      <c r="F3" s="17" t="str">
        <f>IF(COUNT(F6:G43)=0, "", SUMIFS(G6:G43,G6:G43,"&gt;0")&amp;":"&amp;-SUMIFS(G6:G43,G6:G43,"&lt;0"))</f>
        <v>0:2</v>
      </c>
      <c r="G3" s="18"/>
      <c r="H3" s="17" t="str">
        <f>IF(COUNT(H6:I43)=0, "", SUMIFS(I6:I43,I6:I43,"&gt;0")&amp;":"&amp;-SUMIFS(I6:I43,I6:I43,"&lt;0"))</f>
        <v>0:4</v>
      </c>
      <c r="I3" s="18"/>
      <c r="J3" s="17" t="str">
        <f>IF(COUNT(J6:K43)=0, "", SUMIFS(K6:K43,K6:K43,"&gt;0")&amp;":"&amp;-SUMIFS(K6:K43,K6:K43,"&lt;0"))</f>
        <v>2:2</v>
      </c>
      <c r="K3" s="18"/>
      <c r="L3" s="17" t="str">
        <f>IF(COUNT(L6:M43)=0, "", SUMIFS(M6:M43,M6:M43,"&gt;0")&amp;":"&amp;-SUMIFS(M6:M43,M6:M43,"&lt;0"))</f>
        <v>2:0</v>
      </c>
      <c r="M3" s="18"/>
      <c r="N3" s="17" t="str">
        <f>IF(COUNT(N6:O43)=0, "", SUMIFS(O6:O43,O6:O43,"&gt;0")&amp;":"&amp;-SUMIFS(O6:O43,O6:O43,"&lt;0"))</f>
        <v>2:2</v>
      </c>
      <c r="O3" s="18"/>
      <c r="P3" s="17" t="str">
        <f>IF(COUNT(P6:Q43)=0, "", SUMIFS(Q6:Q43,Q6:Q43,"&gt;0")&amp;":"&amp;-SUMIFS(Q6:Q43,Q6:Q43,"&lt;0"))</f>
        <v>1:0</v>
      </c>
      <c r="Q3" s="18"/>
      <c r="R3" s="17" t="str">
        <f>IF(COUNT(R6:S43)=0, "", SUMIFS(S6:S43,S6:S43,"&gt;0")&amp;":"&amp;-SUMIFS(S6:S43,S6:S43,"&lt;0"))</f>
        <v>2:1</v>
      </c>
      <c r="S3" s="18"/>
      <c r="T3" s="17" t="str">
        <f>IF(COUNT(T6:U43)=0, "", SUMIFS(U6:U43,U6:U43,"&gt;0")&amp;":"&amp;-SUMIFS(U6:U43,U6:U43,"&lt;0"))</f>
        <v>3:0</v>
      </c>
      <c r="U3" s="18"/>
      <c r="V3" s="17" t="str">
        <f>IF(COUNT(V6:W43)=0, "", SUMIFS(W6:W43,W6:W43,"&gt;0")&amp;":"&amp;-SUMIFS(W6:W43,W6:W43,"&lt;0"))</f>
        <v>2:2</v>
      </c>
      <c r="W3" s="18"/>
      <c r="X3" s="17" t="str">
        <f>IF(COUNT(X6:Y43)=0, "", SUMIFS(Y6:Y43,Y6:Y43,"&gt;0")&amp;":"&amp;-SUMIFS(Y6:Y43,Y6:Y43,"&lt;0"))</f>
        <v>0:1</v>
      </c>
      <c r="Y3" s="18"/>
      <c r="Z3" s="17" t="str">
        <f>IF(COUNT(Z6:AA43)=0, "", SUMIFS(AA6:AA43,AA6:AA43,"&gt;0")&amp;":"&amp;-SUMIFS(AA6:AA43,AA6:AA43,"&lt;0"))</f>
        <v>2:5</v>
      </c>
      <c r="AA3" s="18"/>
      <c r="AB3" s="17" t="str">
        <f>IF(COUNT(AB6:AC43)=0, "", SUMIFS(AC6:AC43,AC6:AC43,"&gt;0")&amp;":"&amp;-SUMIFS(AC6:AC43,AC6:AC43,"&lt;0"))</f>
        <v>3:0</v>
      </c>
      <c r="AC3" s="18"/>
      <c r="AD3" s="17" t="str">
        <f>IF(COUNT(AD6:AE43)=0, "", SUMIFS(AE6:AE43,AE6:AE43,"&gt;0")&amp;":"&amp;-SUMIFS(AE6:AE43,AE6:AE43,"&lt;0"))</f>
        <v>3:2</v>
      </c>
      <c r="AE3" s="18"/>
      <c r="AF3" s="17" t="str">
        <f>IF(COUNT(AF6:AG43)=0, "", SUMIFS(AG6:AG43,AG6:AG43,"&gt;0")&amp;":"&amp;-SUMIFS(AG6:AG43,AG6:AG43,"&lt;0"))</f>
        <v>3:2</v>
      </c>
      <c r="AG3" s="18"/>
      <c r="AH3" s="17" t="str">
        <f>IF(COUNT(AH6:AI43)=0, "", SUMIFS(AI6:AI43,AI6:AI43,"&gt;0")&amp;":"&amp;-SUMIFS(AI6:AI43,AI6:AI43,"&lt;0"))</f>
        <v>1:1</v>
      </c>
      <c r="AI3" s="18"/>
      <c r="AJ3" s="17" t="str">
        <f>IF(COUNT(AJ6:AK43)=0, "", SUMIFS(AK6:AK43,AK6:AK43,"&gt;0")&amp;":"&amp;-SUMIFS(AK6:AK43,AK6:AK43,"&lt;0"))</f>
        <v>2:0</v>
      </c>
      <c r="AK3" s="18"/>
      <c r="AL3" s="17" t="str">
        <f>IF(COUNT(AL6:AM43)=0, "", SUMIFS(AM6:AM43,AM6:AM43,"&gt;0")&amp;":"&amp;-SUMIFS(AM6:AM43,AM6:AM43,"&lt;0"))</f>
        <v>2:0</v>
      </c>
      <c r="AM3" s="18"/>
      <c r="AN3" s="17" t="str">
        <f>IF(COUNT(AN6:AO43)=0, "", SUMIFS(AO6:AO43,AO6:AO43,"&gt;0")&amp;":"&amp;-SUMIFS(AO6:AO43,AO6:AO43,"&lt;0"))</f>
        <v>1:0</v>
      </c>
      <c r="AO3" s="18"/>
      <c r="AP3" s="17" t="str">
        <f>IF(COUNT(AP6:AQ43)=0, "", SUMIFS(AQ6:AQ43,AQ6:AQ43,"&gt;0")&amp;":"&amp;-SUMIFS(AQ6:AQ43,AQ6:AQ43,"&lt;0"))</f>
        <v>0:1</v>
      </c>
      <c r="AQ3" s="18"/>
      <c r="AR3" s="17" t="str">
        <f>IF(COUNT(AR6:AS43)=0, "", SUMIFS(AS6:AS43,AS6:AS43,"&gt;0")&amp;":"&amp;-SUMIFS(AS6:AS43,AS6:AS43,"&lt;0"))</f>
        <v>2:2</v>
      </c>
      <c r="AS3" s="18"/>
      <c r="AT3" s="17" t="str">
        <f>IF(COUNT(AT6:AU43)=0, "", SUMIFS(AU6:AU43,AU6:AU43,"&gt;0")&amp;":"&amp;-SUMIFS(AU6:AU43,AU6:AU43,"&lt;0"))</f>
        <v>1:1</v>
      </c>
      <c r="AU3" s="18"/>
      <c r="AV3" s="17" t="str">
        <f>IF(COUNT(AV6:AW43)=0, "", SUMIFS(AW6:AW43,AW6:AW43,"&gt;0")&amp;":"&amp;-SUMIFS(AW6:AW43,AW6:AW43,"&lt;0"))</f>
        <v>5:0</v>
      </c>
      <c r="AW3" s="18"/>
      <c r="AX3" s="17" t="str">
        <f>IF(COUNT(AX6:AY43)=0, "", SUMIFS(AY6:AY43,AY6:AY43,"&gt;0")&amp;":"&amp;-SUMIFS(AY6:AY43,AY6:AY43,"&lt;0"))</f>
        <v>0:1</v>
      </c>
      <c r="AY3" s="18"/>
      <c r="AZ3" s="17" t="str">
        <f>IF(COUNT(AZ6:BA43)=0, "", SUMIFS(BA6:BA43,BA6:BA43,"&gt;0")&amp;":"&amp;-SUMIFS(BA6:BA43,BA6:BA43,"&lt;0"))</f>
        <v>2:2</v>
      </c>
      <c r="BA3" s="18"/>
      <c r="BB3" s="17" t="str">
        <f>IF(COUNT(BB6:BC43)=0, "", SUMIFS(BC6:BC43,BC6:BC43,"&gt;0")&amp;":"&amp;-SUMIFS(BC6:BC43,BC6:BC43,"&lt;0"))</f>
        <v>1:1</v>
      </c>
      <c r="BC3" s="18"/>
      <c r="BD3" s="17" t="str">
        <f>IF(COUNT(BD6:BE43)=0, "", SUMIFS(BE6:BE43,BE6:BE43,"&gt;0")&amp;":"&amp;-SUMIFS(BE6:BE43,BE6:BE43,"&lt;0"))</f>
        <v>3:0</v>
      </c>
      <c r="BE3" s="18"/>
      <c r="BF3" s="17" t="str">
        <f>IF(COUNT(BF6:BG43)=0, "", SUMIFS(BG6:BG43,BG6:BG43,"&gt;0")&amp;":"&amp;-SUMIFS(BG6:BG43,BG6:BG43,"&lt;0"))</f>
        <v>2:1</v>
      </c>
      <c r="BG3" s="18"/>
      <c r="BH3" s="19"/>
      <c r="BI3" s="19"/>
      <c r="BJ3" s="19"/>
      <c r="BK3" s="19"/>
      <c r="BL3" s="19"/>
    </row>
    <row r="4" spans="1:64" ht="13.95" customHeight="1" x14ac:dyDescent="0.25">
      <c r="A4" s="21" t="s">
        <v>2</v>
      </c>
      <c r="B4" s="22"/>
      <c r="C4" s="22"/>
      <c r="D4" s="21"/>
      <c r="E4" s="23"/>
      <c r="F4" s="24" t="s">
        <v>3</v>
      </c>
      <c r="G4" s="25"/>
      <c r="H4" s="24" t="s">
        <v>4</v>
      </c>
      <c r="I4" s="25"/>
      <c r="J4" s="24" t="s">
        <v>5</v>
      </c>
      <c r="K4" s="25"/>
      <c r="L4" s="24" t="s">
        <v>6</v>
      </c>
      <c r="M4" s="25"/>
      <c r="N4" s="24" t="s">
        <v>7</v>
      </c>
      <c r="O4" s="25"/>
      <c r="P4" s="24" t="s">
        <v>8</v>
      </c>
      <c r="Q4" s="25"/>
      <c r="R4" s="24" t="s">
        <v>9</v>
      </c>
      <c r="S4" s="25"/>
      <c r="T4" s="24" t="s">
        <v>10</v>
      </c>
      <c r="U4" s="25"/>
      <c r="V4" s="24" t="s">
        <v>11</v>
      </c>
      <c r="W4" s="25"/>
      <c r="X4" s="24" t="s">
        <v>3</v>
      </c>
      <c r="Y4" s="25"/>
      <c r="Z4" s="24" t="s">
        <v>4</v>
      </c>
      <c r="AA4" s="25"/>
      <c r="AB4" s="24" t="s">
        <v>5</v>
      </c>
      <c r="AC4" s="25"/>
      <c r="AD4" s="24" t="s">
        <v>6</v>
      </c>
      <c r="AE4" s="25"/>
      <c r="AF4" s="24" t="s">
        <v>7</v>
      </c>
      <c r="AG4" s="25"/>
      <c r="AH4" s="24" t="s">
        <v>8</v>
      </c>
      <c r="AI4" s="25"/>
      <c r="AJ4" s="24" t="s">
        <v>9</v>
      </c>
      <c r="AK4" s="25"/>
      <c r="AL4" s="24" t="s">
        <v>10</v>
      </c>
      <c r="AM4" s="25"/>
      <c r="AN4" s="24" t="s">
        <v>11</v>
      </c>
      <c r="AO4" s="25"/>
      <c r="AP4" s="24" t="s">
        <v>3</v>
      </c>
      <c r="AQ4" s="25"/>
      <c r="AR4" s="24" t="s">
        <v>4</v>
      </c>
      <c r="AS4" s="25"/>
      <c r="AT4" s="24" t="s">
        <v>5</v>
      </c>
      <c r="AU4" s="25"/>
      <c r="AV4" s="26" t="s">
        <v>6</v>
      </c>
      <c r="AW4" s="24"/>
      <c r="AX4" s="26" t="s">
        <v>7</v>
      </c>
      <c r="AY4" s="24"/>
      <c r="AZ4" s="26" t="s">
        <v>9</v>
      </c>
      <c r="BA4" s="24"/>
      <c r="BB4" s="26" t="s">
        <v>8</v>
      </c>
      <c r="BC4" s="24"/>
      <c r="BD4" s="25" t="s">
        <v>10</v>
      </c>
      <c r="BE4" s="25"/>
      <c r="BF4" s="25" t="s">
        <v>11</v>
      </c>
      <c r="BG4" s="25"/>
    </row>
    <row r="5" spans="1:64" s="31" customFormat="1" ht="13.8" x14ac:dyDescent="0.25">
      <c r="A5" s="27" t="s">
        <v>12</v>
      </c>
      <c r="B5" s="28" t="s">
        <v>13</v>
      </c>
      <c r="C5" s="28" t="s">
        <v>14</v>
      </c>
      <c r="D5" s="29" t="s">
        <v>15</v>
      </c>
      <c r="E5" s="28" t="s">
        <v>16</v>
      </c>
      <c r="F5" s="28">
        <v>1</v>
      </c>
      <c r="G5" s="28">
        <v>1</v>
      </c>
      <c r="H5" s="28">
        <v>2</v>
      </c>
      <c r="I5" s="28">
        <v>2</v>
      </c>
      <c r="J5" s="28">
        <v>3</v>
      </c>
      <c r="K5" s="28">
        <v>3</v>
      </c>
      <c r="L5" s="29">
        <v>4</v>
      </c>
      <c r="M5" s="28">
        <v>4</v>
      </c>
      <c r="N5" s="29">
        <v>5</v>
      </c>
      <c r="O5" s="28">
        <v>5</v>
      </c>
      <c r="P5" s="29">
        <v>6</v>
      </c>
      <c r="Q5" s="28">
        <v>6</v>
      </c>
      <c r="R5" s="29">
        <v>7</v>
      </c>
      <c r="S5" s="28">
        <v>7</v>
      </c>
      <c r="T5" s="29">
        <v>8</v>
      </c>
      <c r="U5" s="28">
        <v>8</v>
      </c>
      <c r="V5" s="29">
        <v>9</v>
      </c>
      <c r="W5" s="28">
        <v>9</v>
      </c>
      <c r="X5" s="29">
        <v>10</v>
      </c>
      <c r="Y5" s="28">
        <v>10</v>
      </c>
      <c r="Z5" s="29">
        <v>11</v>
      </c>
      <c r="AA5" s="28">
        <v>11</v>
      </c>
      <c r="AB5" s="29">
        <v>12</v>
      </c>
      <c r="AC5" s="28">
        <v>12</v>
      </c>
      <c r="AD5" s="29">
        <v>13</v>
      </c>
      <c r="AE5" s="28">
        <v>13</v>
      </c>
      <c r="AF5" s="29">
        <v>14</v>
      </c>
      <c r="AG5" s="28">
        <v>14</v>
      </c>
      <c r="AH5" s="29">
        <v>15</v>
      </c>
      <c r="AI5" s="28">
        <v>15</v>
      </c>
      <c r="AJ5" s="29">
        <v>16</v>
      </c>
      <c r="AK5" s="28">
        <v>16</v>
      </c>
      <c r="AL5" s="29">
        <v>17</v>
      </c>
      <c r="AM5" s="28">
        <v>17</v>
      </c>
      <c r="AN5" s="29">
        <v>18</v>
      </c>
      <c r="AO5" s="28">
        <v>18</v>
      </c>
      <c r="AP5" s="29">
        <v>19</v>
      </c>
      <c r="AQ5" s="28">
        <v>19</v>
      </c>
      <c r="AR5" s="29">
        <v>20</v>
      </c>
      <c r="AS5" s="28">
        <v>20</v>
      </c>
      <c r="AT5" s="29">
        <v>21</v>
      </c>
      <c r="AU5" s="28">
        <v>21</v>
      </c>
      <c r="AV5" s="29">
        <v>22</v>
      </c>
      <c r="AW5" s="28">
        <v>22</v>
      </c>
      <c r="AX5" s="29">
        <v>23</v>
      </c>
      <c r="AY5" s="28">
        <v>23</v>
      </c>
      <c r="AZ5" s="29">
        <v>25</v>
      </c>
      <c r="BA5" s="28">
        <v>25</v>
      </c>
      <c r="BB5" s="29">
        <v>24</v>
      </c>
      <c r="BC5" s="28">
        <v>24</v>
      </c>
      <c r="BD5" s="29">
        <v>26</v>
      </c>
      <c r="BE5" s="28">
        <v>26</v>
      </c>
      <c r="BF5" s="29">
        <v>27</v>
      </c>
      <c r="BG5" s="28">
        <v>27</v>
      </c>
      <c r="BH5" s="28" t="s">
        <v>17</v>
      </c>
      <c r="BI5" s="28" t="s">
        <v>18</v>
      </c>
      <c r="BJ5" s="30"/>
      <c r="BK5" s="30"/>
      <c r="BL5" s="30"/>
    </row>
    <row r="6" spans="1:64" ht="15" customHeight="1" x14ac:dyDescent="0.25">
      <c r="A6" s="32" t="s">
        <v>19</v>
      </c>
      <c r="B6" s="5" t="s">
        <v>20</v>
      </c>
      <c r="C6" s="33">
        <v>35635</v>
      </c>
      <c r="D6" s="34">
        <f>DATEDIF(C6,$B$1,"Y")</f>
        <v>23</v>
      </c>
      <c r="E6" s="35" t="s">
        <v>21</v>
      </c>
      <c r="F6" s="4">
        <v>90</v>
      </c>
      <c r="G6" s="36"/>
      <c r="H6" s="4">
        <v>90</v>
      </c>
      <c r="I6" s="36"/>
      <c r="J6" s="4">
        <v>90</v>
      </c>
      <c r="K6" s="37"/>
      <c r="L6" s="4">
        <v>90</v>
      </c>
      <c r="M6" s="36"/>
      <c r="N6" s="4">
        <v>90</v>
      </c>
      <c r="O6" s="36"/>
      <c r="P6" s="4">
        <v>90</v>
      </c>
      <c r="Q6" s="36"/>
      <c r="R6" s="4">
        <v>90</v>
      </c>
      <c r="S6" s="36"/>
      <c r="T6" s="4">
        <v>90</v>
      </c>
      <c r="U6" s="36"/>
      <c r="V6" s="4">
        <v>90</v>
      </c>
      <c r="W6" s="36"/>
      <c r="X6" s="4">
        <v>90</v>
      </c>
      <c r="Y6" s="36"/>
      <c r="Z6" s="4">
        <v>90</v>
      </c>
      <c r="AA6" s="36"/>
      <c r="AB6" s="4">
        <v>90</v>
      </c>
      <c r="AC6" s="36"/>
      <c r="AD6" s="4">
        <v>90</v>
      </c>
      <c r="AE6" s="36"/>
      <c r="AF6" s="4">
        <v>90</v>
      </c>
      <c r="AG6" s="36"/>
      <c r="AH6" s="38">
        <v>90</v>
      </c>
      <c r="AI6" s="37"/>
      <c r="AJ6" s="4">
        <v>90</v>
      </c>
      <c r="AK6" s="36"/>
      <c r="AL6" s="38">
        <v>90</v>
      </c>
      <c r="AM6" s="36"/>
      <c r="AN6" s="4">
        <v>90</v>
      </c>
      <c r="AO6" s="36"/>
      <c r="AP6" s="4">
        <v>90</v>
      </c>
      <c r="AQ6" s="37"/>
      <c r="AR6" s="38">
        <v>90</v>
      </c>
      <c r="AS6" s="36"/>
      <c r="AT6" s="38">
        <v>90</v>
      </c>
      <c r="AU6" s="36">
        <v>1</v>
      </c>
      <c r="AV6" s="39">
        <v>66</v>
      </c>
      <c r="AW6" s="36"/>
      <c r="AX6" s="4">
        <v>90</v>
      </c>
      <c r="AY6" s="36"/>
      <c r="AZ6" s="39">
        <v>42</v>
      </c>
      <c r="BA6" s="36"/>
      <c r="BB6" s="4">
        <v>90</v>
      </c>
      <c r="BC6" s="37"/>
      <c r="BE6" s="36"/>
      <c r="BG6" s="36"/>
      <c r="BH6" s="40">
        <f>+F6+H6+J6+L6+N6+P6+R6+T6+V6+X6+Z6+AJ6+AB6+AD6+AF6+AP6+AT6+BD6+BF6+AH6+AL6+AN6+AR6+AV6+AX6+BB6+AZ6</f>
        <v>2178</v>
      </c>
      <c r="BI6" s="40">
        <f>+G6+I6+K6+M6+O6+Q6+S6+U6+W6+Y6+AA6+AK6+AC6+AE6+AG6+AQ6+AU6+BE6+BG6+AI6+AM6+AO6+AS6+AW6+AY6+BC6+BA6</f>
        <v>1</v>
      </c>
    </row>
    <row r="7" spans="1:64" ht="13.8" x14ac:dyDescent="0.25">
      <c r="A7" s="5" t="s">
        <v>22</v>
      </c>
      <c r="B7" s="34" t="s">
        <v>23</v>
      </c>
      <c r="C7" s="33">
        <v>36327</v>
      </c>
      <c r="D7" s="34">
        <f>DATEDIF(C7,$B$1,"Y")</f>
        <v>21</v>
      </c>
      <c r="E7" s="40" t="s">
        <v>24</v>
      </c>
      <c r="F7" s="41">
        <v>9</v>
      </c>
      <c r="G7" s="36"/>
      <c r="H7" s="39">
        <v>60</v>
      </c>
      <c r="I7" s="37"/>
      <c r="J7" s="41">
        <v>22</v>
      </c>
      <c r="K7" s="36"/>
      <c r="L7" s="4">
        <v>90</v>
      </c>
      <c r="M7" s="36"/>
      <c r="N7" s="4">
        <v>90</v>
      </c>
      <c r="O7" s="36"/>
      <c r="P7" s="4">
        <v>90</v>
      </c>
      <c r="Q7" s="36"/>
      <c r="R7" s="39">
        <v>58</v>
      </c>
      <c r="S7" s="36"/>
      <c r="T7" s="39">
        <v>76</v>
      </c>
      <c r="U7" s="36"/>
      <c r="V7" s="4">
        <v>90</v>
      </c>
      <c r="W7" s="36"/>
      <c r="X7" s="39">
        <v>87</v>
      </c>
      <c r="Y7" s="37"/>
      <c r="Z7" s="4">
        <v>90</v>
      </c>
      <c r="AA7" s="36"/>
      <c r="AB7" s="39">
        <v>76</v>
      </c>
      <c r="AC7" s="36"/>
      <c r="AD7" s="4">
        <v>90</v>
      </c>
      <c r="AE7" s="36"/>
      <c r="AF7" s="4">
        <v>90</v>
      </c>
      <c r="AG7" s="36"/>
      <c r="AH7" s="38">
        <v>90</v>
      </c>
      <c r="AI7" s="36"/>
      <c r="AJ7" s="4">
        <v>90</v>
      </c>
      <c r="AK7" s="36"/>
      <c r="AL7" s="38">
        <v>90</v>
      </c>
      <c r="AM7" s="37"/>
      <c r="AN7" s="39">
        <v>89</v>
      </c>
      <c r="AO7" s="36"/>
      <c r="AP7" s="4">
        <v>90</v>
      </c>
      <c r="AQ7" s="36"/>
      <c r="AR7" s="42">
        <v>83</v>
      </c>
      <c r="AS7" s="36"/>
      <c r="AT7" s="38">
        <v>90</v>
      </c>
      <c r="AU7" s="36"/>
      <c r="AV7" s="39">
        <v>66</v>
      </c>
      <c r="AW7" s="36"/>
      <c r="AX7" s="4">
        <v>90</v>
      </c>
      <c r="AY7" s="36"/>
      <c r="AZ7" s="4">
        <v>90</v>
      </c>
      <c r="BA7" s="36"/>
      <c r="BB7" s="4">
        <v>90</v>
      </c>
      <c r="BC7" s="36"/>
      <c r="BD7" s="39">
        <v>58</v>
      </c>
      <c r="BE7" s="36"/>
      <c r="BF7" s="39">
        <v>86</v>
      </c>
      <c r="BG7" s="36"/>
      <c r="BH7" s="40">
        <f>+F7+H7+J7+L7+N7+P7+R7+T7+V7+X7+Z7+AJ7+AB7+AD7+AF7+AP7+AT7+BD7+BF7+AH7+AL7+AN7+AR7+AV7+AX7+BB7+AZ7</f>
        <v>2120</v>
      </c>
      <c r="BI7" s="40">
        <f>+G7+I7+K7+M7+O7+Q7+S7+U7+W7+Y7+AA7+AK7+AC7+AE7+AG7+AQ7+AU7+BE7+BG7+AI7+AM7+AO7+AS7+AW7+AY7+BC7+BA7</f>
        <v>0</v>
      </c>
    </row>
    <row r="8" spans="1:64" ht="13.8" x14ac:dyDescent="0.25">
      <c r="A8" s="5" t="s">
        <v>25</v>
      </c>
      <c r="B8" s="34" t="s">
        <v>23</v>
      </c>
      <c r="C8" s="33">
        <v>35095</v>
      </c>
      <c r="D8" s="34">
        <f>DATEDIF(C8,$B$1,"Y")</f>
        <v>24</v>
      </c>
      <c r="E8" s="40" t="s">
        <v>21</v>
      </c>
      <c r="F8" s="4">
        <v>90</v>
      </c>
      <c r="G8" s="36"/>
      <c r="H8" s="4">
        <v>90</v>
      </c>
      <c r="I8" s="36"/>
      <c r="J8" s="4">
        <v>90</v>
      </c>
      <c r="K8" s="36">
        <v>1</v>
      </c>
      <c r="L8" s="4">
        <v>90</v>
      </c>
      <c r="M8" s="36"/>
      <c r="N8" s="4">
        <v>90</v>
      </c>
      <c r="O8" s="36"/>
      <c r="P8" s="4">
        <v>90</v>
      </c>
      <c r="Q8" s="36"/>
      <c r="R8" s="4">
        <v>90</v>
      </c>
      <c r="S8" s="37"/>
      <c r="T8" s="4">
        <v>90</v>
      </c>
      <c r="U8" s="36"/>
      <c r="V8" s="4">
        <v>90</v>
      </c>
      <c r="W8" s="37">
        <v>1</v>
      </c>
      <c r="X8" s="4">
        <v>90</v>
      </c>
      <c r="Y8" s="36"/>
      <c r="Z8" s="4">
        <v>90</v>
      </c>
      <c r="AA8" s="37"/>
      <c r="AB8" s="39">
        <v>89</v>
      </c>
      <c r="AC8" s="36"/>
      <c r="AD8" s="4">
        <v>90</v>
      </c>
      <c r="AE8" s="43"/>
      <c r="AF8" s="4">
        <v>90</v>
      </c>
      <c r="AG8" s="36"/>
      <c r="AH8" s="38">
        <v>90</v>
      </c>
      <c r="AI8" s="36"/>
      <c r="AJ8" s="4">
        <v>90</v>
      </c>
      <c r="AK8" s="36">
        <v>1</v>
      </c>
      <c r="AL8" s="38">
        <v>90</v>
      </c>
      <c r="AM8" s="36"/>
      <c r="AN8" s="4">
        <v>90</v>
      </c>
      <c r="AO8" s="37"/>
      <c r="AQ8" s="36"/>
      <c r="AR8" s="38">
        <v>90</v>
      </c>
      <c r="AS8" s="36">
        <v>1</v>
      </c>
      <c r="AT8" s="42">
        <v>87</v>
      </c>
      <c r="AU8" s="36"/>
      <c r="AV8" s="4">
        <v>90</v>
      </c>
      <c r="AW8" s="36"/>
      <c r="AX8" s="39">
        <v>62</v>
      </c>
      <c r="AY8" s="36"/>
      <c r="AZ8" s="4">
        <v>90</v>
      </c>
      <c r="BA8" s="37"/>
      <c r="BC8" s="36"/>
      <c r="BD8" s="44">
        <v>58</v>
      </c>
      <c r="BE8" s="36"/>
      <c r="BG8" s="36"/>
      <c r="BH8" s="40">
        <f>+F8+H8+J8+L8+N8+P8+R8+T8+V8+X8+Z8+AJ8+AB8+AD8+AF8+AP8+AT8+BD8+BF8+AH8+AL8+AN8+AR8+AV8+AX8+BB8+AZ8</f>
        <v>2096</v>
      </c>
      <c r="BI8" s="40">
        <f>+G8+I8+K8+M8+O8+Q8+S8+U8+W8+Y8+AA8+AK8+AC8+AE8+AG8+AQ8+AU8+BE8+BG8+AI8+AM8+AO8+AS8+AW8+AY8+BC8+BA8</f>
        <v>4</v>
      </c>
    </row>
    <row r="9" spans="1:64" ht="15" customHeight="1" x14ac:dyDescent="0.25">
      <c r="A9" s="5" t="s">
        <v>26</v>
      </c>
      <c r="B9" s="34" t="s">
        <v>27</v>
      </c>
      <c r="C9" s="33">
        <v>36812</v>
      </c>
      <c r="D9" s="34">
        <f>DATEDIF(C9,$B$1,"Y")</f>
        <v>20</v>
      </c>
      <c r="E9" s="40" t="s">
        <v>24</v>
      </c>
      <c r="F9" s="39">
        <v>81</v>
      </c>
      <c r="G9" s="36"/>
      <c r="H9" s="39">
        <v>45</v>
      </c>
      <c r="I9" s="36"/>
      <c r="J9" s="4">
        <v>90</v>
      </c>
      <c r="K9" s="37"/>
      <c r="L9" s="4">
        <v>90</v>
      </c>
      <c r="M9" s="36"/>
      <c r="N9" s="4">
        <v>90</v>
      </c>
      <c r="O9" s="36"/>
      <c r="P9" s="4">
        <v>90</v>
      </c>
      <c r="Q9" s="37"/>
      <c r="R9" s="4">
        <v>90</v>
      </c>
      <c r="S9" s="37"/>
      <c r="T9" s="4">
        <v>90</v>
      </c>
      <c r="U9" s="36"/>
      <c r="V9" s="39">
        <v>76</v>
      </c>
      <c r="W9" s="36"/>
      <c r="X9" s="4">
        <v>90</v>
      </c>
      <c r="Y9" s="37"/>
      <c r="AA9" s="36"/>
      <c r="AB9" s="4">
        <v>90</v>
      </c>
      <c r="AC9" s="36"/>
      <c r="AD9" s="39">
        <v>61</v>
      </c>
      <c r="AE9" s="37"/>
      <c r="AF9" s="4">
        <v>90</v>
      </c>
      <c r="AG9" s="36"/>
      <c r="AH9" s="38">
        <v>90</v>
      </c>
      <c r="AI9" s="37"/>
      <c r="AJ9" s="4">
        <v>90</v>
      </c>
      <c r="AK9" s="37"/>
      <c r="AL9" s="38"/>
      <c r="AM9" s="36"/>
      <c r="AN9" s="41">
        <v>45</v>
      </c>
      <c r="AO9" s="36"/>
      <c r="AP9" s="4">
        <v>90</v>
      </c>
      <c r="AQ9" s="36"/>
      <c r="AR9" s="38">
        <v>90</v>
      </c>
      <c r="AS9" s="36"/>
      <c r="AT9" s="38">
        <v>90</v>
      </c>
      <c r="AU9" s="37"/>
      <c r="AV9" s="39">
        <v>21</v>
      </c>
      <c r="AW9" s="36"/>
      <c r="AX9" s="39">
        <v>63</v>
      </c>
      <c r="AY9" s="36"/>
      <c r="AZ9" s="39">
        <v>45</v>
      </c>
      <c r="BA9" s="36"/>
      <c r="BC9" s="36"/>
      <c r="BE9" s="36"/>
      <c r="BG9" s="36"/>
      <c r="BH9" s="40">
        <f>+F9+H9+J9+L9+N9+P9+R9+T9+V9+X9+Z9+AJ9+AB9+AD9+AF9+AP9+AT9+BD9+BF9+AH9+AL9+AN9+AR9+AV9+AX9+BB9+AZ9</f>
        <v>1697</v>
      </c>
      <c r="BI9" s="40">
        <f>+G9+I9+K9+M9+O9+Q9+S9+U9+W9+Y9+AA9+AK9+AC9+AE9+AG9+AQ9+AU9+BE9+BG9+AI9+AM9+AO9+AS9+AW9+AY9+BC9+BA9</f>
        <v>0</v>
      </c>
    </row>
    <row r="10" spans="1:64" ht="13.8" x14ac:dyDescent="0.25">
      <c r="A10" s="5" t="s">
        <v>28</v>
      </c>
      <c r="B10" s="34" t="s">
        <v>29</v>
      </c>
      <c r="C10" s="33">
        <v>36181</v>
      </c>
      <c r="D10" s="34">
        <f>DATEDIF(C10,$B$1,"Y")</f>
        <v>21</v>
      </c>
      <c r="E10" s="40" t="s">
        <v>21</v>
      </c>
      <c r="F10" s="39">
        <v>45</v>
      </c>
      <c r="G10" s="36"/>
      <c r="H10" s="41">
        <v>45</v>
      </c>
      <c r="I10" s="36"/>
      <c r="J10" s="4">
        <v>90</v>
      </c>
      <c r="K10" s="36"/>
      <c r="L10" s="4">
        <v>90</v>
      </c>
      <c r="M10" s="36"/>
      <c r="N10" s="4">
        <v>90</v>
      </c>
      <c r="O10" s="36"/>
      <c r="P10" s="4">
        <v>90</v>
      </c>
      <c r="Q10" s="36"/>
      <c r="R10" s="4">
        <v>90</v>
      </c>
      <c r="S10" s="36"/>
      <c r="T10" s="4">
        <v>90</v>
      </c>
      <c r="U10" s="36"/>
      <c r="V10" s="4">
        <v>90</v>
      </c>
      <c r="W10" s="36"/>
      <c r="X10" s="4">
        <v>90</v>
      </c>
      <c r="Y10" s="36"/>
      <c r="Z10" s="4">
        <v>90</v>
      </c>
      <c r="AA10" s="37"/>
      <c r="AB10" s="4">
        <v>90</v>
      </c>
      <c r="AC10" s="37"/>
      <c r="AD10" s="4">
        <v>90</v>
      </c>
      <c r="AE10" s="36"/>
      <c r="AF10" s="4">
        <v>90</v>
      </c>
      <c r="AG10" s="36"/>
      <c r="AH10" s="38">
        <v>90</v>
      </c>
      <c r="AI10" s="36"/>
      <c r="AJ10" s="39">
        <v>80</v>
      </c>
      <c r="AK10" s="36"/>
      <c r="AL10" s="38">
        <v>90</v>
      </c>
      <c r="AM10" s="36"/>
      <c r="AO10" s="36"/>
      <c r="AQ10" s="36"/>
      <c r="AR10" s="38"/>
      <c r="AS10" s="36"/>
      <c r="AT10" s="38"/>
      <c r="AU10" s="36"/>
      <c r="AW10" s="36"/>
      <c r="AY10" s="36"/>
      <c r="BA10" s="36"/>
      <c r="BC10" s="36"/>
      <c r="BE10" s="36"/>
      <c r="BG10" s="36"/>
      <c r="BH10" s="40">
        <f>+F10+H10+J10+L10+N10+P10+R10+T10+V10+X10+Z10+AJ10+AB10+AD10+AF10+AP10+AT10+BD10+BF10+AH10+AL10+AN10+AR10+AV10+AX10+BB10+AZ10</f>
        <v>1430</v>
      </c>
      <c r="BI10" s="40">
        <f>+G10+I10+K10+M10+O10+Q10+S10+U10+W10+Y10+AA10+AK10+AC10+AE10+AG10+AQ10+AU10+BE10+BG10+AI10+AM10+AO10+AS10+AW10+AY10+BC10+BA10</f>
        <v>0</v>
      </c>
    </row>
    <row r="11" spans="1:64" ht="13.8" x14ac:dyDescent="0.25">
      <c r="A11" s="5" t="s">
        <v>30</v>
      </c>
      <c r="B11" s="34" t="s">
        <v>31</v>
      </c>
      <c r="C11" s="33">
        <v>36853</v>
      </c>
      <c r="D11" s="34">
        <f>DATEDIF(C11,$B$1,"Y")</f>
        <v>20</v>
      </c>
      <c r="E11" s="40" t="s">
        <v>32</v>
      </c>
      <c r="F11" s="4">
        <v>90</v>
      </c>
      <c r="G11" s="36"/>
      <c r="H11" s="4">
        <v>90</v>
      </c>
      <c r="I11" s="36"/>
      <c r="J11" s="4">
        <v>90</v>
      </c>
      <c r="K11" s="36">
        <v>1</v>
      </c>
      <c r="L11" s="4">
        <v>90</v>
      </c>
      <c r="M11" s="36">
        <v>1</v>
      </c>
      <c r="N11" s="4">
        <v>90</v>
      </c>
      <c r="O11" s="36">
        <v>1</v>
      </c>
      <c r="P11" s="39">
        <v>84</v>
      </c>
      <c r="Q11" s="36">
        <v>1</v>
      </c>
      <c r="R11" s="4">
        <v>90</v>
      </c>
      <c r="S11" s="36">
        <v>1</v>
      </c>
      <c r="T11" s="4">
        <v>90</v>
      </c>
      <c r="U11" s="36"/>
      <c r="V11" s="4">
        <v>90</v>
      </c>
      <c r="W11" s="36"/>
      <c r="X11" s="4">
        <v>90</v>
      </c>
      <c r="Y11" s="36"/>
      <c r="Z11" s="39">
        <v>88</v>
      </c>
      <c r="AA11" s="36">
        <v>2</v>
      </c>
      <c r="AB11" s="39">
        <v>89</v>
      </c>
      <c r="AC11" s="36">
        <v>2</v>
      </c>
      <c r="AD11" s="4">
        <v>90</v>
      </c>
      <c r="AE11" s="36">
        <v>3</v>
      </c>
      <c r="AF11" s="4">
        <v>90</v>
      </c>
      <c r="AG11" s="36">
        <v>2</v>
      </c>
      <c r="AH11" s="38"/>
      <c r="AI11" s="36"/>
      <c r="AJ11" s="39">
        <v>85</v>
      </c>
      <c r="AK11" s="36">
        <v>1</v>
      </c>
      <c r="AL11" s="38"/>
      <c r="AM11" s="36"/>
      <c r="AN11" s="39">
        <v>45</v>
      </c>
      <c r="AO11" s="36"/>
      <c r="AQ11" s="36"/>
      <c r="AR11" s="38"/>
      <c r="AS11" s="36"/>
      <c r="AT11" s="38"/>
      <c r="AU11" s="36"/>
      <c r="AW11" s="36"/>
      <c r="AY11" s="36"/>
      <c r="BA11" s="36"/>
      <c r="BC11" s="36"/>
      <c r="BE11" s="36"/>
      <c r="BG11" s="36"/>
      <c r="BH11" s="40">
        <f>+F11+H11+J11+L11+N11+P11+R11+T11+V11+X11+Z11+AJ11+AB11+AD11+AF11+AP11+AT11+BD11+BF11+AH11+AL11+AN11+AR11+AV11+AX11+BB11+AZ11</f>
        <v>1381</v>
      </c>
      <c r="BI11" s="40">
        <f>+G11+I11+K11+M11+O11+Q11+S11+U11+W11+Y11+AA11+AK11+AC11+AE11+AG11+AQ11+AU11+BE11+BG11+AI11+AM11+AO11+AS11+AW11+AY11+BC11+BA11</f>
        <v>15</v>
      </c>
    </row>
    <row r="12" spans="1:64" ht="13.8" x14ac:dyDescent="0.25">
      <c r="A12" s="5" t="s">
        <v>33</v>
      </c>
      <c r="B12" s="34" t="s">
        <v>23</v>
      </c>
      <c r="C12" s="33">
        <v>34352</v>
      </c>
      <c r="D12" s="34">
        <f>DATEDIF(C12,$B$1,"Y")</f>
        <v>26</v>
      </c>
      <c r="E12" s="40" t="s">
        <v>32</v>
      </c>
      <c r="F12" s="39">
        <v>61</v>
      </c>
      <c r="G12" s="37"/>
      <c r="I12" s="36"/>
      <c r="J12" s="41">
        <v>31</v>
      </c>
      <c r="K12" s="37"/>
      <c r="L12" s="41">
        <v>16</v>
      </c>
      <c r="M12" s="36">
        <v>1</v>
      </c>
      <c r="N12" s="41">
        <v>35</v>
      </c>
      <c r="O12" s="36"/>
      <c r="P12" s="39">
        <v>76</v>
      </c>
      <c r="Q12" s="37"/>
      <c r="R12" s="41">
        <v>63</v>
      </c>
      <c r="S12" s="37">
        <v>1</v>
      </c>
      <c r="U12" s="36"/>
      <c r="V12" s="41">
        <v>38</v>
      </c>
      <c r="W12" s="36"/>
      <c r="X12" s="39">
        <v>74</v>
      </c>
      <c r="Y12" s="36"/>
      <c r="Z12" s="41">
        <v>17</v>
      </c>
      <c r="AA12" s="36"/>
      <c r="AB12" s="41">
        <v>14</v>
      </c>
      <c r="AC12" s="36"/>
      <c r="AD12" s="4">
        <v>90</v>
      </c>
      <c r="AE12" s="36"/>
      <c r="AF12" s="4">
        <v>90</v>
      </c>
      <c r="AG12" s="37"/>
      <c r="AH12" s="38">
        <v>90</v>
      </c>
      <c r="AI12" s="36">
        <v>1</v>
      </c>
      <c r="AJ12" s="39">
        <v>80</v>
      </c>
      <c r="AK12" s="36"/>
      <c r="AL12" s="38">
        <v>90</v>
      </c>
      <c r="AM12" s="36">
        <v>1</v>
      </c>
      <c r="AN12" s="41">
        <v>28</v>
      </c>
      <c r="AO12" s="36"/>
      <c r="AP12" s="39">
        <v>88</v>
      </c>
      <c r="AQ12" s="36"/>
      <c r="AR12" s="45">
        <v>20</v>
      </c>
      <c r="AS12" s="36"/>
      <c r="AT12" s="45">
        <v>3</v>
      </c>
      <c r="AU12" s="36"/>
      <c r="AV12" s="41">
        <v>69</v>
      </c>
      <c r="AW12" s="36">
        <v>3</v>
      </c>
      <c r="AX12" s="39">
        <v>67</v>
      </c>
      <c r="AY12" s="36"/>
      <c r="AZ12" s="4">
        <v>90</v>
      </c>
      <c r="BA12" s="36"/>
      <c r="BB12" s="4">
        <v>90</v>
      </c>
      <c r="BC12" s="37"/>
      <c r="BD12" s="39">
        <v>58</v>
      </c>
      <c r="BE12" s="36"/>
      <c r="BG12" s="36"/>
      <c r="BH12" s="40">
        <f>+F12+H12+J12+L12+N12+P12+R12+T12+V12+X12+Z12+AJ12+AB12+AD12+AF12+AP12+AT12+BD12+BF12+AH12+AL12+AN12+AR12+AV12+AX12+BB12+AZ12</f>
        <v>1378</v>
      </c>
      <c r="BI12" s="40">
        <f>+G12+I12+K12+M12+O12+Q12+S12+U12+W12+Y12+AA12+AK12+AC12+AE12+AG12+AQ12+AU12+BE12+BG12+AI12+AM12+AO12+AS12+AW12+AY12+BC12+BA12</f>
        <v>7</v>
      </c>
    </row>
    <row r="13" spans="1:64" ht="13.8" x14ac:dyDescent="0.25">
      <c r="A13" s="5" t="s">
        <v>34</v>
      </c>
      <c r="B13" s="34" t="s">
        <v>31</v>
      </c>
      <c r="C13" s="33">
        <v>36231</v>
      </c>
      <c r="D13" s="34">
        <f>DATEDIF(C13,$B$1,"Y")</f>
        <v>21</v>
      </c>
      <c r="E13" s="40" t="s">
        <v>21</v>
      </c>
      <c r="F13" s="4">
        <v>90</v>
      </c>
      <c r="H13" s="38">
        <v>90</v>
      </c>
      <c r="J13" s="45">
        <v>5</v>
      </c>
      <c r="L13" s="38"/>
      <c r="N13" s="38"/>
      <c r="P13" s="38">
        <v>90</v>
      </c>
      <c r="R13" s="38">
        <v>90</v>
      </c>
      <c r="T13" s="38">
        <v>90</v>
      </c>
      <c r="V13" s="38">
        <v>90</v>
      </c>
      <c r="X13" s="38">
        <v>90</v>
      </c>
      <c r="Y13" s="46"/>
      <c r="Z13" s="42">
        <v>88</v>
      </c>
      <c r="AB13" s="38">
        <v>90</v>
      </c>
      <c r="AD13" s="38">
        <v>90</v>
      </c>
      <c r="AE13" s="46"/>
      <c r="AF13" s="38">
        <v>90</v>
      </c>
      <c r="AG13" s="36"/>
      <c r="AH13" s="38">
        <v>90</v>
      </c>
      <c r="AI13" s="36"/>
      <c r="AJ13" s="38">
        <v>90</v>
      </c>
      <c r="AK13" s="46"/>
      <c r="AL13" s="45">
        <v>2</v>
      </c>
      <c r="AM13" s="36"/>
      <c r="AN13" s="41">
        <v>1</v>
      </c>
      <c r="AO13" s="36"/>
      <c r="AP13" s="42">
        <v>77</v>
      </c>
      <c r="AR13" s="38"/>
      <c r="AS13" s="36"/>
      <c r="AT13" s="45">
        <v>8</v>
      </c>
      <c r="AU13" s="36"/>
      <c r="AW13" s="36"/>
      <c r="AY13" s="36"/>
      <c r="BA13" s="36"/>
      <c r="BB13" s="4">
        <v>90</v>
      </c>
      <c r="BC13" s="36"/>
      <c r="BE13" s="36"/>
      <c r="BF13" s="38"/>
      <c r="BH13" s="40">
        <f>+F13+H13+J13+L13+N13+P13+R13+T13+V13+X13+Z13+AJ13+AB13+AD13+AF13+AP13+AT13+BD13+BF13+AH13+AL13+AN13+AR13+AV13+AX13+BB13+AZ13</f>
        <v>1351</v>
      </c>
      <c r="BI13" s="40">
        <f>+G13+I13+K13+M13+O13+Q13+S13+U13+W13+Y13+AA13+AK13+AC13+AE13+AG13+AQ13+AU13+BE13+BG13+AI13+AM13+AO13+AS13+AW13+AY13+BC13+BA13</f>
        <v>0</v>
      </c>
      <c r="BJ13" s="38"/>
    </row>
    <row r="14" spans="1:64" ht="13.8" x14ac:dyDescent="0.25">
      <c r="A14" s="5" t="s">
        <v>35</v>
      </c>
      <c r="B14" s="34" t="s">
        <v>36</v>
      </c>
      <c r="C14" s="33">
        <v>36271</v>
      </c>
      <c r="D14" s="34">
        <f>DATEDIF(C14,$B$1,"Y")</f>
        <v>21</v>
      </c>
      <c r="E14" s="40" t="s">
        <v>24</v>
      </c>
      <c r="F14" s="41">
        <v>9</v>
      </c>
      <c r="G14" s="36"/>
      <c r="H14" s="41">
        <v>22</v>
      </c>
      <c r="I14" s="36"/>
      <c r="K14" s="36"/>
      <c r="L14" s="41">
        <v>45</v>
      </c>
      <c r="M14" s="36"/>
      <c r="N14" s="4">
        <v>90</v>
      </c>
      <c r="O14" s="37"/>
      <c r="P14" s="41">
        <v>14</v>
      </c>
      <c r="Q14" s="36"/>
      <c r="R14" s="39">
        <v>27</v>
      </c>
      <c r="S14" s="36"/>
      <c r="T14" s="39">
        <v>81</v>
      </c>
      <c r="U14" s="36">
        <v>1</v>
      </c>
      <c r="V14" s="39">
        <v>52</v>
      </c>
      <c r="W14" s="36">
        <v>1</v>
      </c>
      <c r="X14" s="39">
        <v>74</v>
      </c>
      <c r="Y14" s="36"/>
      <c r="Z14" s="39">
        <v>73</v>
      </c>
      <c r="AA14" s="36"/>
      <c r="AB14" s="39">
        <v>89</v>
      </c>
      <c r="AC14" s="36"/>
      <c r="AD14" s="39">
        <v>59</v>
      </c>
      <c r="AE14" s="36"/>
      <c r="AG14" s="36"/>
      <c r="AH14" s="45">
        <v>7</v>
      </c>
      <c r="AI14" s="36"/>
      <c r="AJ14" s="41">
        <v>45</v>
      </c>
      <c r="AK14" s="36"/>
      <c r="AL14" s="38"/>
      <c r="AM14" s="36"/>
      <c r="AN14" s="39">
        <v>82</v>
      </c>
      <c r="AO14" s="36"/>
      <c r="AP14" s="4">
        <v>90</v>
      </c>
      <c r="AQ14" s="36"/>
      <c r="AR14" s="42">
        <v>70</v>
      </c>
      <c r="AS14" s="36"/>
      <c r="AT14" s="38">
        <v>90</v>
      </c>
      <c r="AU14" s="36"/>
      <c r="AV14" s="4">
        <v>90</v>
      </c>
      <c r="AW14" s="36"/>
      <c r="AX14" s="4">
        <v>90</v>
      </c>
      <c r="AY14" s="36"/>
      <c r="AZ14" s="41">
        <v>45</v>
      </c>
      <c r="BA14" s="37">
        <v>1</v>
      </c>
      <c r="BC14" s="36"/>
      <c r="BD14" s="44">
        <v>58</v>
      </c>
      <c r="BE14" s="36">
        <v>1</v>
      </c>
      <c r="BF14" s="41">
        <v>4</v>
      </c>
      <c r="BG14" s="36"/>
      <c r="BH14" s="40">
        <f>+F14+H14+J14+L14+N14+P14+R14+T14+V14+X14+Z14+AJ14+AB14+AD14+AF14+AP14+AT14+BD14+BF14+AH14+AL14+AN14+AR14+AV14+AX14+BB14+AZ14</f>
        <v>1306</v>
      </c>
      <c r="BI14" s="40">
        <f>+G14+I14+K14+M14+O14+Q14+S14+U14+W14+Y14+AA14+AK14+AC14+AE14+AG14+AQ14+AU14+BE14+BG14+AI14+AM14+AO14+AS14+AW14+AY14+BC14+BA14</f>
        <v>4</v>
      </c>
    </row>
    <row r="15" spans="1:64" ht="13.8" x14ac:dyDescent="0.25">
      <c r="A15" s="5" t="s">
        <v>37</v>
      </c>
      <c r="B15" s="34" t="s">
        <v>38</v>
      </c>
      <c r="C15" s="33">
        <v>36227</v>
      </c>
      <c r="D15" s="34">
        <f>DATEDIF(C15,$B$1,"Y")</f>
        <v>21</v>
      </c>
      <c r="E15" s="40" t="s">
        <v>24</v>
      </c>
      <c r="F15" s="39">
        <v>81</v>
      </c>
      <c r="G15" s="36"/>
      <c r="H15" s="39">
        <v>68</v>
      </c>
      <c r="I15" s="36"/>
      <c r="J15" s="39">
        <v>85</v>
      </c>
      <c r="K15" s="36"/>
      <c r="L15" s="39">
        <v>45</v>
      </c>
      <c r="M15" s="36"/>
      <c r="O15" s="36"/>
      <c r="P15" s="41">
        <v>6</v>
      </c>
      <c r="Q15" s="36"/>
      <c r="R15" s="41">
        <v>63</v>
      </c>
      <c r="S15" s="37"/>
      <c r="T15" s="39">
        <v>82</v>
      </c>
      <c r="U15" s="36"/>
      <c r="V15" s="39">
        <v>59</v>
      </c>
      <c r="W15" s="36"/>
      <c r="X15" s="39">
        <v>87</v>
      </c>
      <c r="Y15" s="36"/>
      <c r="Z15" s="39">
        <v>73</v>
      </c>
      <c r="AA15" s="36"/>
      <c r="AB15" s="39">
        <v>38</v>
      </c>
      <c r="AC15" s="47">
        <v>1</v>
      </c>
      <c r="AE15" s="36"/>
      <c r="AG15" s="36"/>
      <c r="AH15" s="42">
        <v>83</v>
      </c>
      <c r="AI15" s="36"/>
      <c r="AJ15" s="39">
        <v>74</v>
      </c>
      <c r="AK15" s="36"/>
      <c r="AL15" s="42">
        <v>88</v>
      </c>
      <c r="AM15" s="37">
        <v>1</v>
      </c>
      <c r="AO15" s="36"/>
      <c r="AQ15" s="36"/>
      <c r="AR15" s="38"/>
      <c r="AS15" s="36"/>
      <c r="AT15" s="45">
        <v>32</v>
      </c>
      <c r="AU15" s="36"/>
      <c r="AV15" s="39">
        <v>57</v>
      </c>
      <c r="AW15" s="36">
        <v>2</v>
      </c>
      <c r="AX15" s="39">
        <v>45</v>
      </c>
      <c r="AY15" s="37"/>
      <c r="AZ15" s="41">
        <v>48</v>
      </c>
      <c r="BA15" s="36"/>
      <c r="BC15" s="36"/>
      <c r="BD15" s="44">
        <v>58</v>
      </c>
      <c r="BE15" s="36"/>
      <c r="BG15" s="36"/>
      <c r="BH15" s="40">
        <f>+F15+H15+J15+L15+N15+P15+R15+T15+V15+X15+Z15+AJ15+AB15+AD15+AF15+AP15+AT15+BD15+BF15+AH15+AL15+AN15+AR15+AV15+AX15+BB15+AZ15</f>
        <v>1172</v>
      </c>
      <c r="BI15" s="40">
        <f>+G15+I15+K15+M15+O15+Q15+S15+U15+W15+Y15+AA15+AK15+AC15+AE15+AG15+AQ15+AU15+BE15+BG15+AI15+AM15+AO15+AS15+AW15+AY15+BC15+BA15</f>
        <v>4</v>
      </c>
    </row>
    <row r="16" spans="1:64" ht="13.8" x14ac:dyDescent="0.25">
      <c r="A16" s="5" t="s">
        <v>39</v>
      </c>
      <c r="B16" s="34" t="s">
        <v>23</v>
      </c>
      <c r="C16" s="33">
        <v>35956</v>
      </c>
      <c r="D16" s="34">
        <f>DATEDIF(C16,$B$1,"Y")</f>
        <v>22</v>
      </c>
      <c r="E16" s="40" t="s">
        <v>21</v>
      </c>
      <c r="H16" s="38"/>
      <c r="J16" s="38"/>
      <c r="L16" s="38"/>
      <c r="N16" s="38"/>
      <c r="P16" s="38"/>
      <c r="R16" s="38"/>
      <c r="T16" s="38"/>
      <c r="V16" s="45">
        <v>31</v>
      </c>
      <c r="X16" s="38"/>
      <c r="Z16" s="45">
        <v>2</v>
      </c>
      <c r="AB16" s="45">
        <v>14</v>
      </c>
      <c r="AD16" s="45">
        <v>0</v>
      </c>
      <c r="AF16" s="45">
        <v>9</v>
      </c>
      <c r="AG16" s="36"/>
      <c r="AH16" s="45">
        <v>14</v>
      </c>
      <c r="AI16" s="36"/>
      <c r="AJ16" s="45">
        <v>10</v>
      </c>
      <c r="AL16" s="38">
        <v>90</v>
      </c>
      <c r="AM16" s="36"/>
      <c r="AN16" s="4">
        <v>90</v>
      </c>
      <c r="AO16" s="36"/>
      <c r="AP16" s="38">
        <v>90</v>
      </c>
      <c r="AR16" s="42">
        <v>83</v>
      </c>
      <c r="AS16" s="37"/>
      <c r="AT16" s="38">
        <v>90</v>
      </c>
      <c r="AU16" s="36"/>
      <c r="AV16" s="4">
        <v>90</v>
      </c>
      <c r="AW16" s="36"/>
      <c r="AX16" s="4">
        <v>90</v>
      </c>
      <c r="AY16" s="37"/>
      <c r="BA16" s="36"/>
      <c r="BB16" s="4">
        <v>90</v>
      </c>
      <c r="BC16" s="36"/>
      <c r="BD16" s="44">
        <v>58</v>
      </c>
      <c r="BE16" s="36"/>
      <c r="BF16" s="38">
        <v>90</v>
      </c>
      <c r="BH16" s="40">
        <f>+F16+H16+J16+L16+N16+P16+R16+T16+V16+X16+Z16+AJ16+AB16+AD16+AF16+AP16+AT16+BD16+BF16+AH16+AL16+AN16+AR16+AV16+AX16+BB16+AZ16</f>
        <v>941</v>
      </c>
      <c r="BI16" s="40">
        <f>+G16+I16+K16+M16+O16+Q16+S16+U16+W16+Y16+AA16+AK16+AC16+AE16+AG16+AQ16+AU16+BE16+BG16+AI16+AM16+AO16+AS16+AW16+AY16+BC16+BA16</f>
        <v>0</v>
      </c>
    </row>
    <row r="17" spans="1:62" ht="13.8" x14ac:dyDescent="0.25">
      <c r="A17" s="5" t="s">
        <v>40</v>
      </c>
      <c r="B17" s="34" t="s">
        <v>41</v>
      </c>
      <c r="C17" s="33">
        <v>36896</v>
      </c>
      <c r="D17" s="34">
        <f>DATEDIF(C17,$B$1,"Y")</f>
        <v>19</v>
      </c>
      <c r="E17" s="40" t="s">
        <v>24</v>
      </c>
      <c r="F17" s="41">
        <v>45</v>
      </c>
      <c r="G17" s="36"/>
      <c r="H17" s="39">
        <v>45</v>
      </c>
      <c r="I17" s="36"/>
      <c r="J17" s="4">
        <v>90</v>
      </c>
      <c r="K17" s="37"/>
      <c r="L17" s="39">
        <v>79</v>
      </c>
      <c r="M17" s="36"/>
      <c r="N17" s="39">
        <v>55</v>
      </c>
      <c r="O17" s="36"/>
      <c r="P17" s="39">
        <v>57</v>
      </c>
      <c r="Q17" s="36"/>
      <c r="R17" s="39">
        <v>27</v>
      </c>
      <c r="S17" s="36"/>
      <c r="T17" s="41">
        <v>14</v>
      </c>
      <c r="U17" s="36"/>
      <c r="V17" s="41">
        <v>14</v>
      </c>
      <c r="W17" s="36"/>
      <c r="X17" s="41">
        <v>16</v>
      </c>
      <c r="Y17" s="36"/>
      <c r="Z17" s="4">
        <v>90</v>
      </c>
      <c r="AA17" s="36"/>
      <c r="AB17" s="39">
        <v>76</v>
      </c>
      <c r="AC17" s="37"/>
      <c r="AD17" s="39">
        <v>59</v>
      </c>
      <c r="AE17" s="36"/>
      <c r="AF17" s="4">
        <v>90</v>
      </c>
      <c r="AG17" s="36"/>
      <c r="AH17" s="42">
        <v>76</v>
      </c>
      <c r="AI17" s="36"/>
      <c r="AJ17" s="39">
        <v>45</v>
      </c>
      <c r="AK17" s="36"/>
      <c r="AL17" s="38"/>
      <c r="AM17" s="36"/>
      <c r="AO17" s="36"/>
      <c r="AQ17" s="36"/>
      <c r="AR17" s="38"/>
      <c r="AS17" s="36"/>
      <c r="AT17" s="38"/>
      <c r="AU17" s="36"/>
      <c r="AW17" s="36"/>
      <c r="AX17" s="41">
        <v>23</v>
      </c>
      <c r="AY17" s="36"/>
      <c r="BA17" s="36"/>
      <c r="BC17" s="36"/>
      <c r="BD17" s="41">
        <v>0</v>
      </c>
      <c r="BE17" s="36"/>
      <c r="BG17" s="36"/>
      <c r="BH17" s="40">
        <f>+F17+H17+J17+L17+N17+P17+R17+T17+V17+X17+Z17+AJ17+AB17+AD17+AF17+AP17+AT17+BD17+BF17+AH17+AL17+AN17+AR17+AV17+AX17+BB17+AZ17</f>
        <v>901</v>
      </c>
      <c r="BI17" s="40">
        <f>+G17+I17+K17+M17+O17+Q17+S17+U17+W17+Y17+AA17+AK17+AC17+AE17+AG17+AQ17+AU17+BE17+BG17+AI17+AM17+AO17+AS17+AW17+AY17+BC17+BA17</f>
        <v>0</v>
      </c>
    </row>
    <row r="18" spans="1:62" ht="13.8" x14ac:dyDescent="0.25">
      <c r="A18" s="5" t="s">
        <v>42</v>
      </c>
      <c r="B18" s="34" t="s">
        <v>27</v>
      </c>
      <c r="C18" s="33">
        <v>36778</v>
      </c>
      <c r="D18" s="34">
        <f>DATEDIF(C18,$B$1,"Y")</f>
        <v>20</v>
      </c>
      <c r="E18" s="40" t="s">
        <v>21</v>
      </c>
      <c r="G18" s="36"/>
      <c r="I18" s="36"/>
      <c r="K18" s="36"/>
      <c r="M18" s="36"/>
      <c r="O18" s="36"/>
      <c r="Q18" s="36"/>
      <c r="S18" s="36"/>
      <c r="U18" s="36"/>
      <c r="W18" s="36"/>
      <c r="Y18" s="36"/>
      <c r="AA18" s="36"/>
      <c r="AC18" s="36"/>
      <c r="AE18" s="36"/>
      <c r="AG18" s="36"/>
      <c r="AH18" s="38"/>
      <c r="AI18" s="36"/>
      <c r="AJ18" s="41">
        <v>10</v>
      </c>
      <c r="AK18" s="36"/>
      <c r="AL18" s="38">
        <v>90</v>
      </c>
      <c r="AM18" s="37"/>
      <c r="AN18" s="4">
        <v>90</v>
      </c>
      <c r="AO18" s="36"/>
      <c r="AP18" s="4">
        <v>90</v>
      </c>
      <c r="AQ18" s="36"/>
      <c r="AR18" s="38">
        <v>90</v>
      </c>
      <c r="AS18" s="36"/>
      <c r="AT18" s="38">
        <v>90</v>
      </c>
      <c r="AU18" s="36"/>
      <c r="AV18" s="4">
        <v>90</v>
      </c>
      <c r="AW18" s="36"/>
      <c r="AX18" s="4">
        <v>90</v>
      </c>
      <c r="AY18" s="36"/>
      <c r="AZ18" s="4">
        <v>90</v>
      </c>
      <c r="BA18" s="36"/>
      <c r="BB18" s="4">
        <v>90</v>
      </c>
      <c r="BC18" s="36"/>
      <c r="BD18" s="44">
        <v>58</v>
      </c>
      <c r="BE18" s="36"/>
      <c r="BG18" s="36"/>
      <c r="BH18" s="40">
        <f>+F18+H18+J18+L18+N18+P18+R18+T18+V18+X18+Z18+AJ18+AB18+AD18+AF18+AP18+AT18+BD18+BF18+AH18+AL18+AN18+AR18+AV18+AX18+BB18+AZ18</f>
        <v>878</v>
      </c>
      <c r="BI18" s="40">
        <f>+G18+I18+K18+M18+O18+Q18+S18+U18+W18+Y18+AA18+AK18+AC18+AE18+AG18+AQ18+AU18+BE18+BG18+AI18+AM18+AO18+AS18+AW18+AY18+BC18+BA18</f>
        <v>0</v>
      </c>
    </row>
    <row r="19" spans="1:62" ht="13.8" x14ac:dyDescent="0.25">
      <c r="A19" s="5" t="s">
        <v>43</v>
      </c>
      <c r="B19" s="34" t="s">
        <v>27</v>
      </c>
      <c r="C19" s="33">
        <v>35388</v>
      </c>
      <c r="D19" s="34">
        <f>DATEDIF(C19,$B$1,"Y")</f>
        <v>24</v>
      </c>
      <c r="E19" s="40" t="s">
        <v>32</v>
      </c>
      <c r="G19" s="36"/>
      <c r="I19" s="36"/>
      <c r="K19" s="36"/>
      <c r="M19" s="36"/>
      <c r="O19" s="36"/>
      <c r="Q19" s="36"/>
      <c r="S19" s="36"/>
      <c r="U19" s="36"/>
      <c r="W19" s="36"/>
      <c r="Y19" s="36"/>
      <c r="AA19" s="36"/>
      <c r="AC19" s="36"/>
      <c r="AE19" s="36"/>
      <c r="AG19" s="36"/>
      <c r="AH19" s="38"/>
      <c r="AI19" s="36"/>
      <c r="AJ19" s="41">
        <v>16</v>
      </c>
      <c r="AK19" s="36"/>
      <c r="AL19" s="38">
        <v>90</v>
      </c>
      <c r="AM19" s="36"/>
      <c r="AN19" s="39">
        <v>82</v>
      </c>
      <c r="AO19" s="36">
        <v>1</v>
      </c>
      <c r="AP19" s="4">
        <v>90</v>
      </c>
      <c r="AQ19" s="37"/>
      <c r="AR19" s="38">
        <v>90</v>
      </c>
      <c r="AS19" s="37"/>
      <c r="AT19" s="42">
        <v>82</v>
      </c>
      <c r="AU19" s="36"/>
      <c r="AV19" s="39">
        <v>57</v>
      </c>
      <c r="AW19" s="36"/>
      <c r="AX19" s="41">
        <v>45</v>
      </c>
      <c r="AY19" s="36"/>
      <c r="AZ19" s="4">
        <v>90</v>
      </c>
      <c r="BA19" s="36">
        <v>1</v>
      </c>
      <c r="BB19" s="4">
        <v>90</v>
      </c>
      <c r="BC19" s="36"/>
      <c r="BD19" s="44">
        <v>58</v>
      </c>
      <c r="BE19" s="36">
        <v>2</v>
      </c>
      <c r="BG19" s="36"/>
      <c r="BH19" s="40">
        <f>+F19+H19+J19+L19+N19+P19+R19+T19+V19+X19+Z19+AJ19+AB19+AD19+AF19+AP19+AT19+BD19+BF19+AH19+AL19+AN19+AR19+AV19+AX19+BB19+AZ19</f>
        <v>790</v>
      </c>
      <c r="BI19" s="40">
        <f>+G19+I19+K19+M19+O19+Q19+S19+U19+W19+Y19+AA19+AK19+AC19+AE19+AG19+AQ19+AU19+BE19+BG19+AI19+AM19+AO19+AS19+AW19+AY19+BC19+BA19</f>
        <v>4</v>
      </c>
    </row>
    <row r="20" spans="1:62" ht="13.8" x14ac:dyDescent="0.25">
      <c r="A20" s="5" t="s">
        <v>44</v>
      </c>
      <c r="B20" s="34" t="s">
        <v>45</v>
      </c>
      <c r="C20" s="33">
        <v>36697</v>
      </c>
      <c r="D20" s="34">
        <f>DATEDIF(C20,$B$1,"Y")</f>
        <v>20</v>
      </c>
      <c r="E20" s="40" t="s">
        <v>46</v>
      </c>
      <c r="G20" s="36"/>
      <c r="I20" s="36"/>
      <c r="K20" s="36"/>
      <c r="M20" s="36"/>
      <c r="O20" s="36"/>
      <c r="Q20" s="36"/>
      <c r="S20" s="36"/>
      <c r="U20" s="36"/>
      <c r="W20" s="36"/>
      <c r="Y20" s="36"/>
      <c r="AA20" s="36"/>
      <c r="AC20" s="36"/>
      <c r="AE20" s="36"/>
      <c r="AG20" s="36"/>
      <c r="AH20" s="38"/>
      <c r="AI20" s="36"/>
      <c r="AJ20" s="4">
        <v>90</v>
      </c>
      <c r="AK20" s="36"/>
      <c r="AL20" s="38"/>
      <c r="AM20" s="36"/>
      <c r="AN20" s="4">
        <v>90</v>
      </c>
      <c r="AO20" s="36"/>
      <c r="AP20" s="4">
        <v>90</v>
      </c>
      <c r="AQ20" s="36">
        <v>-1</v>
      </c>
      <c r="AR20" s="38">
        <v>90</v>
      </c>
      <c r="AS20" s="36">
        <v>-2</v>
      </c>
      <c r="AT20" s="38">
        <v>90</v>
      </c>
      <c r="AU20" s="37">
        <v>-1</v>
      </c>
      <c r="AV20" s="4">
        <v>90</v>
      </c>
      <c r="AW20" s="36"/>
      <c r="AY20" s="36"/>
      <c r="AZ20" s="4">
        <v>90</v>
      </c>
      <c r="BA20" s="36">
        <v>-2</v>
      </c>
      <c r="BB20" s="4">
        <v>90</v>
      </c>
      <c r="BC20" s="36">
        <v>-1</v>
      </c>
      <c r="BD20" s="44">
        <v>58</v>
      </c>
      <c r="BE20" s="36"/>
      <c r="BG20" s="36"/>
      <c r="BH20" s="40">
        <f>+F20+H20+J20+L20+N20+P20+R20+T20+V20+X20+Z20+AJ20+AB20+AD20+AF20+AP20+AT20+BD20+BF20+AH20+AL20+AN20+AR20+AV20+AX20+BB20+AZ20</f>
        <v>778</v>
      </c>
      <c r="BI20" s="40">
        <f>+G20+I20+K20+M20+O20+Q20+S20+U20+W20+Y20+AA20+AK20+AC20+AE20+AG20+AQ20+AU20+BE20+BG20+AI20+AM20+AO20+AS20+AW20+AY20+BC20+BA20</f>
        <v>-7</v>
      </c>
    </row>
    <row r="21" spans="1:62" ht="13.8" x14ac:dyDescent="0.25">
      <c r="A21" s="5" t="s">
        <v>47</v>
      </c>
      <c r="B21" s="34" t="s">
        <v>23</v>
      </c>
      <c r="C21" s="33">
        <v>36601</v>
      </c>
      <c r="D21" s="34">
        <f>DATEDIF(C21,$B$1,"Y")</f>
        <v>20</v>
      </c>
      <c r="E21" s="40" t="s">
        <v>46</v>
      </c>
      <c r="G21" s="36"/>
      <c r="I21" s="36"/>
      <c r="K21" s="36"/>
      <c r="M21" s="36"/>
      <c r="O21" s="36"/>
      <c r="Q21" s="36"/>
      <c r="S21" s="36"/>
      <c r="U21" s="36"/>
      <c r="W21" s="36"/>
      <c r="X21" s="4">
        <v>90</v>
      </c>
      <c r="Y21" s="36">
        <v>-1</v>
      </c>
      <c r="Z21" s="4">
        <v>90</v>
      </c>
      <c r="AA21" s="37">
        <v>-5</v>
      </c>
      <c r="AB21" s="4">
        <v>90</v>
      </c>
      <c r="AC21" s="36"/>
      <c r="AD21" s="4">
        <v>90</v>
      </c>
      <c r="AE21" s="36">
        <v>-2</v>
      </c>
      <c r="AF21" s="4">
        <v>90</v>
      </c>
      <c r="AG21" s="36">
        <v>-2</v>
      </c>
      <c r="AH21" s="38">
        <v>90</v>
      </c>
      <c r="AI21" s="36">
        <v>-1</v>
      </c>
      <c r="AK21" s="36"/>
      <c r="AL21" s="38">
        <v>90</v>
      </c>
      <c r="AM21" s="36"/>
      <c r="AO21" s="36"/>
      <c r="AQ21" s="36"/>
      <c r="AR21" s="38"/>
      <c r="AS21" s="36"/>
      <c r="AT21" s="38"/>
      <c r="AU21" s="36"/>
      <c r="AW21" s="36"/>
      <c r="AX21" s="4">
        <v>90</v>
      </c>
      <c r="AY21" s="36">
        <v>-1</v>
      </c>
      <c r="BA21" s="36"/>
      <c r="BC21" s="36"/>
      <c r="BE21" s="36"/>
      <c r="BG21" s="36"/>
      <c r="BH21" s="40">
        <f>+F21+H21+J21+L21+N21+P21+R21+T21+V21+X21+Z21+AJ21+AB21+AD21+AF21+AP21+AT21+BD21+BF21+AH21+AL21+AN21+AR21+AV21+AX21+BB21+AZ21</f>
        <v>720</v>
      </c>
      <c r="BI21" s="40">
        <f>+G21+I21+K21+M21+O21+Q21+S21+U21+W21+Y21+AA21+AK21+AC21+AE21+AG21+AQ21+AU21+BE21+BG21+AI21+AM21+AO21+AS21+AW21+AY21+BC21+BA21</f>
        <v>-12</v>
      </c>
    </row>
    <row r="22" spans="1:62" ht="13.8" x14ac:dyDescent="0.25">
      <c r="A22" s="5" t="s">
        <v>48</v>
      </c>
      <c r="B22" s="34" t="s">
        <v>49</v>
      </c>
      <c r="C22" s="33">
        <v>35296</v>
      </c>
      <c r="D22" s="34">
        <f>DATEDIF(C22,$B$1,"Y")</f>
        <v>24</v>
      </c>
      <c r="E22" s="40" t="s">
        <v>32</v>
      </c>
      <c r="F22" s="41">
        <v>29</v>
      </c>
      <c r="G22" s="36"/>
      <c r="H22" s="41">
        <v>45</v>
      </c>
      <c r="I22" s="37"/>
      <c r="J22" s="39">
        <v>68</v>
      </c>
      <c r="K22" s="36"/>
      <c r="L22" s="39">
        <v>74</v>
      </c>
      <c r="M22" s="36"/>
      <c r="N22" s="4">
        <v>90</v>
      </c>
      <c r="O22" s="37">
        <v>1</v>
      </c>
      <c r="P22" s="4">
        <v>90</v>
      </c>
      <c r="Q22" s="36"/>
      <c r="R22" s="4">
        <v>90</v>
      </c>
      <c r="S22" s="36"/>
      <c r="T22" s="39">
        <v>71</v>
      </c>
      <c r="U22" s="36">
        <v>1</v>
      </c>
      <c r="V22" s="39">
        <v>52</v>
      </c>
      <c r="W22" s="36"/>
      <c r="Y22" s="36"/>
      <c r="AA22" s="36"/>
      <c r="AC22" s="36"/>
      <c r="AE22" s="36"/>
      <c r="AG22" s="36"/>
      <c r="AH22" s="38"/>
      <c r="AI22" s="36"/>
      <c r="AK22" s="36"/>
      <c r="AL22" s="38"/>
      <c r="AM22" s="36"/>
      <c r="AO22" s="36"/>
      <c r="AQ22" s="36"/>
      <c r="AR22" s="38"/>
      <c r="AS22" s="36"/>
      <c r="AT22" s="38"/>
      <c r="AU22" s="36"/>
      <c r="AW22" s="36"/>
      <c r="AY22" s="36"/>
      <c r="BA22" s="36"/>
      <c r="BC22" s="36"/>
      <c r="BE22" s="36"/>
      <c r="BG22" s="36"/>
      <c r="BH22" s="40">
        <f>+F22+H22+J22+L22+N22+P22+R22+T22+V22+X22+Z22+AJ22+AB22+AD22+AF22+AP22+AT22+BD22+BF22+AH22+AL22+AN22+AR22+AV22+AX22+BB22+AZ22</f>
        <v>609</v>
      </c>
      <c r="BI22" s="40">
        <f>+G22+I22+K22+M22+O22+Q22+S22+U22+W22+Y22+AA22+AK22+AC22+AE22+AG22+AQ22+AU22+BE22+BG22+AI22+AM22+AO22+AS22+AW22+AY22+BC22+BA22</f>
        <v>2</v>
      </c>
    </row>
    <row r="23" spans="1:62" ht="13.8" x14ac:dyDescent="0.25">
      <c r="A23" s="5" t="s">
        <v>50</v>
      </c>
      <c r="B23" s="34" t="s">
        <v>36</v>
      </c>
      <c r="C23" s="33">
        <v>35532</v>
      </c>
      <c r="D23" s="34">
        <f>DATEDIF(C23,$B$1,"Y")</f>
        <v>23</v>
      </c>
      <c r="E23" s="40" t="s">
        <v>24</v>
      </c>
      <c r="G23" s="36"/>
      <c r="I23" s="36"/>
      <c r="K23" s="36"/>
      <c r="M23" s="36"/>
      <c r="O23" s="36"/>
      <c r="Q23" s="36"/>
      <c r="S23" s="36"/>
      <c r="U23" s="36"/>
      <c r="W23" s="36"/>
      <c r="Y23" s="36"/>
      <c r="AA23" s="36"/>
      <c r="AC23" s="36"/>
      <c r="AE23" s="36"/>
      <c r="AG23" s="36"/>
      <c r="AH23" s="38"/>
      <c r="AI23" s="36"/>
      <c r="AK23" s="36"/>
      <c r="AL23" s="38"/>
      <c r="AM23" s="36"/>
      <c r="AO23" s="36"/>
      <c r="AQ23" s="36"/>
      <c r="AR23" s="38">
        <v>90</v>
      </c>
      <c r="AS23" s="36"/>
      <c r="AT23" s="38">
        <v>90</v>
      </c>
      <c r="AU23" s="37"/>
      <c r="AV23" s="4">
        <v>90</v>
      </c>
      <c r="AW23" s="36"/>
      <c r="AX23" s="4">
        <v>90</v>
      </c>
      <c r="AY23" s="36"/>
      <c r="AZ23" s="4">
        <v>90</v>
      </c>
      <c r="BA23" s="36"/>
      <c r="BB23" s="4">
        <v>90</v>
      </c>
      <c r="BC23" s="36"/>
      <c r="BD23" s="44">
        <v>58</v>
      </c>
      <c r="BE23" s="36"/>
      <c r="BF23" s="41">
        <v>10</v>
      </c>
      <c r="BG23" s="36"/>
      <c r="BH23" s="40">
        <f>+F23+H23+J23+L23+N23+P23+R23+T23+V23+X23+Z23+AJ23+AB23+AD23+AF23+AP23+AT23+BD23+BF23+AH23+AL23+AN23+AR23+AV23+AX23+BB23+AZ23</f>
        <v>608</v>
      </c>
      <c r="BI23" s="40">
        <f>+G23+I23+K23+M23+O23+Q23+S23+U23+W23+Y23+AA23+AK23+AC23+AE23+AG23+AQ23+AU23+BE23+BG23+AI23+AM23+AO23+AS23+AW23+AY23+BC23+BA23</f>
        <v>0</v>
      </c>
    </row>
    <row r="24" spans="1:62" ht="13.8" x14ac:dyDescent="0.25">
      <c r="A24" s="5" t="s">
        <v>51</v>
      </c>
      <c r="B24" s="34" t="s">
        <v>23</v>
      </c>
      <c r="C24" s="33">
        <v>35868</v>
      </c>
      <c r="D24" s="34">
        <f>DATEDIF(C24,$B$1,"Y")</f>
        <v>22</v>
      </c>
      <c r="E24" s="40" t="s">
        <v>24</v>
      </c>
      <c r="F24" s="4">
        <v>90</v>
      </c>
      <c r="G24" s="36"/>
      <c r="H24" s="41">
        <v>30</v>
      </c>
      <c r="I24" s="36"/>
      <c r="J24" s="39">
        <v>59</v>
      </c>
      <c r="K24" s="37"/>
      <c r="L24" s="41">
        <v>11</v>
      </c>
      <c r="M24" s="36"/>
      <c r="N24" s="41">
        <v>0</v>
      </c>
      <c r="O24" s="36"/>
      <c r="P24" s="45">
        <v>33</v>
      </c>
      <c r="Q24" s="37"/>
      <c r="R24" s="41">
        <v>32</v>
      </c>
      <c r="S24" s="36"/>
      <c r="T24" s="41">
        <v>19</v>
      </c>
      <c r="U24" s="36"/>
      <c r="V24" s="41">
        <v>38</v>
      </c>
      <c r="W24" s="36"/>
      <c r="Y24" s="36"/>
      <c r="Z24" s="39">
        <v>88</v>
      </c>
      <c r="AA24" s="37"/>
      <c r="AC24" s="36"/>
      <c r="AD24" s="41">
        <v>29</v>
      </c>
      <c r="AE24" s="37"/>
      <c r="AG24" s="36"/>
      <c r="AH24" s="45">
        <v>27</v>
      </c>
      <c r="AI24" s="36"/>
      <c r="AK24" s="36"/>
      <c r="AL24" s="45">
        <v>21</v>
      </c>
      <c r="AM24" s="36"/>
      <c r="AN24" s="41">
        <v>8</v>
      </c>
      <c r="AO24" s="36"/>
      <c r="AQ24" s="36"/>
      <c r="AR24" s="38"/>
      <c r="AS24" s="36"/>
      <c r="AT24" s="38"/>
      <c r="AU24" s="36"/>
      <c r="AV24" s="41">
        <v>24</v>
      </c>
      <c r="AW24" s="36"/>
      <c r="AY24" s="36"/>
      <c r="BA24" s="36"/>
      <c r="BC24" s="36"/>
      <c r="BD24" s="41">
        <v>0</v>
      </c>
      <c r="BE24" s="36"/>
      <c r="BF24" s="39">
        <v>80</v>
      </c>
      <c r="BG24" s="36">
        <v>1</v>
      </c>
      <c r="BH24" s="40">
        <f>+F24+H24+J24+L24+N24+P24+R24+T24+V24+X24+Z24+AJ24+AB24+AD24+AF24+AP24+AT24+BD24+BF24+AH24+AL24+AN24+AR24+AV24+AX24+BB24+AZ24</f>
        <v>589</v>
      </c>
      <c r="BI24" s="40">
        <f>+G24+I24+K24+M24+O24+Q24+S24+U24+W24+Y24+AA24+AK24+AC24+AE24+AG24+AQ24+AU24+BE24+BG24+AI24+AM24+AO24+AS24+AW24+AY24+BC24+BA24</f>
        <v>1</v>
      </c>
    </row>
    <row r="25" spans="1:62" ht="13.8" x14ac:dyDescent="0.25">
      <c r="A25" s="5" t="s">
        <v>52</v>
      </c>
      <c r="B25" s="34" t="s">
        <v>27</v>
      </c>
      <c r="C25" s="33">
        <v>37169</v>
      </c>
      <c r="D25" s="34">
        <f>DATEDIF(C25,$B$1,"Y")</f>
        <v>19</v>
      </c>
      <c r="E25" s="40" t="s">
        <v>32</v>
      </c>
      <c r="G25" s="36"/>
      <c r="I25" s="36"/>
      <c r="K25" s="36"/>
      <c r="M25" s="36"/>
      <c r="O25" s="36"/>
      <c r="Q25" s="36"/>
      <c r="S25" s="36"/>
      <c r="U25" s="36"/>
      <c r="W25" s="36"/>
      <c r="Y25" s="36"/>
      <c r="AA25" s="36"/>
      <c r="AC25" s="36"/>
      <c r="AE25" s="36"/>
      <c r="AG25" s="36"/>
      <c r="AH25" s="38"/>
      <c r="AI25" s="36"/>
      <c r="AK25" s="36"/>
      <c r="AL25" s="42">
        <v>69</v>
      </c>
      <c r="AM25" s="36"/>
      <c r="AN25" s="39">
        <v>62</v>
      </c>
      <c r="AO25" s="36"/>
      <c r="AP25" s="4">
        <v>90</v>
      </c>
      <c r="AQ25" s="37"/>
      <c r="AR25" s="42">
        <v>89</v>
      </c>
      <c r="AS25" s="37">
        <v>1</v>
      </c>
      <c r="AT25" s="42">
        <v>58</v>
      </c>
      <c r="AU25" s="36"/>
      <c r="AW25" s="36"/>
      <c r="AY25" s="36"/>
      <c r="AZ25" s="4">
        <v>90</v>
      </c>
      <c r="BA25" s="37"/>
      <c r="BB25" s="39">
        <v>89</v>
      </c>
      <c r="BC25" s="47">
        <v>1</v>
      </c>
      <c r="BE25" s="36"/>
      <c r="BG25" s="36"/>
      <c r="BH25" s="40">
        <f>+F25+H25+J25+L25+N25+P25+R25+T25+V25+X25+Z25+AJ25+AB25+AD25+AF25+AP25+AT25+BD25+BF25+AH25+AL25+AN25+AR25+AV25+AX25+BB25+AZ25</f>
        <v>547</v>
      </c>
      <c r="BI25" s="40">
        <f>+G25+I25+K25+M25+O25+Q25+S25+U25+W25+Y25+AA25+AK25+AC25+AE25+AG25+AQ25+AU25+BE25+BG25+AI25+AM25+AO25+AS25+AW25+AY25+BC25+BA25</f>
        <v>2</v>
      </c>
    </row>
    <row r="26" spans="1:62" ht="13.8" x14ac:dyDescent="0.25">
      <c r="A26" s="5" t="s">
        <v>53</v>
      </c>
      <c r="B26" s="34" t="s">
        <v>23</v>
      </c>
      <c r="C26" s="33">
        <v>35759</v>
      </c>
      <c r="D26" s="34">
        <f>DATEDIF(C26,$B$1,"Y")</f>
        <v>23</v>
      </c>
      <c r="E26" s="40" t="s">
        <v>46</v>
      </c>
      <c r="F26" s="4">
        <v>90</v>
      </c>
      <c r="G26" s="36">
        <v>-2</v>
      </c>
      <c r="I26" s="36"/>
      <c r="K26" s="36"/>
      <c r="M26" s="36"/>
      <c r="N26" s="4">
        <v>90</v>
      </c>
      <c r="O26" s="36">
        <v>-2</v>
      </c>
      <c r="P26" s="4">
        <v>90</v>
      </c>
      <c r="Q26" s="36"/>
      <c r="R26" s="4">
        <v>90</v>
      </c>
      <c r="S26" s="36">
        <v>-1</v>
      </c>
      <c r="T26" s="4">
        <v>90</v>
      </c>
      <c r="U26" s="36"/>
      <c r="V26" s="4">
        <v>90</v>
      </c>
      <c r="W26" s="36">
        <v>-2</v>
      </c>
      <c r="Y26" s="36"/>
      <c r="AA26" s="36"/>
      <c r="AC26" s="36"/>
      <c r="AE26" s="36"/>
      <c r="AG26" s="36"/>
      <c r="AH26" s="38"/>
      <c r="AI26" s="36"/>
      <c r="AK26" s="36"/>
      <c r="AL26" s="38"/>
      <c r="AM26" s="36"/>
      <c r="AO26" s="36"/>
      <c r="AQ26" s="36"/>
      <c r="AR26" s="38"/>
      <c r="AS26" s="36"/>
      <c r="AT26" s="38"/>
      <c r="AU26" s="36"/>
      <c r="AW26" s="36"/>
      <c r="AY26" s="36"/>
      <c r="BA26" s="36"/>
      <c r="BC26" s="36"/>
      <c r="BE26" s="36"/>
      <c r="BG26" s="36"/>
      <c r="BH26" s="40">
        <f>+F26+H26+J26+L26+N26+P26+R26+T26+V26+X26+Z26+AJ26+AB26+AD26+AF26+AP26+AT26+BD26+BF26+AH26+AL26+AN26+AR26+AV26+AX26+BB26+AZ26</f>
        <v>540</v>
      </c>
      <c r="BI26" s="40">
        <f>+G26+I26+K26+M26+O26+Q26+S26+U26+W26+Y26+AA26+AK26+AC26+AE26+AG26+AQ26+AU26+BE26+BG26+AI26+AM26+AO26+AS26+AW26+AY26+BC26+BA26</f>
        <v>-7</v>
      </c>
    </row>
    <row r="27" spans="1:62" ht="13.8" x14ac:dyDescent="0.25">
      <c r="A27" s="5" t="s">
        <v>54</v>
      </c>
      <c r="B27" s="34" t="s">
        <v>23</v>
      </c>
      <c r="C27" s="33">
        <v>36608</v>
      </c>
      <c r="D27" s="34">
        <f>DATEDIF(C27,$B$1,"Y")</f>
        <v>20</v>
      </c>
      <c r="E27" s="40" t="s">
        <v>32</v>
      </c>
      <c r="F27" s="38"/>
      <c r="H27" s="38"/>
      <c r="J27" s="38"/>
      <c r="L27" s="38"/>
      <c r="N27" s="38"/>
      <c r="O27" s="36"/>
      <c r="P27" s="38"/>
      <c r="R27" s="38"/>
      <c r="T27" s="45">
        <v>9</v>
      </c>
      <c r="V27" s="38"/>
      <c r="X27" s="45">
        <v>16</v>
      </c>
      <c r="Y27" s="46"/>
      <c r="Z27" s="45">
        <v>17</v>
      </c>
      <c r="AB27" s="45">
        <v>1</v>
      </c>
      <c r="AD27" s="45">
        <v>31</v>
      </c>
      <c r="AF27" s="42">
        <v>81</v>
      </c>
      <c r="AG27" s="37">
        <v>1</v>
      </c>
      <c r="AH27" s="42">
        <v>63</v>
      </c>
      <c r="AI27" s="36"/>
      <c r="AJ27" s="45">
        <v>5</v>
      </c>
      <c r="AL27" s="38"/>
      <c r="AM27" s="36"/>
      <c r="AN27" s="41">
        <v>8</v>
      </c>
      <c r="AO27" s="36"/>
      <c r="AP27" s="45">
        <v>13</v>
      </c>
      <c r="AQ27" s="46"/>
      <c r="AR27" s="45">
        <v>7</v>
      </c>
      <c r="AS27" s="36"/>
      <c r="AT27" s="38"/>
      <c r="AU27" s="36"/>
      <c r="AV27" s="41">
        <v>33</v>
      </c>
      <c r="AW27" s="36"/>
      <c r="AX27" s="41">
        <v>28</v>
      </c>
      <c r="AY27" s="36"/>
      <c r="BA27" s="36"/>
      <c r="BC27" s="36"/>
      <c r="BE27" s="36"/>
      <c r="BF27" s="38">
        <v>90</v>
      </c>
      <c r="BG27" s="36"/>
      <c r="BH27" s="40">
        <f>+F27+H27+J27+L27+N27+P27+R27+T27+V27+X27+Z27+AJ27+AB27+AD27+AF27+AP27+AT27+BD27+BF27+AH27+AL27+AN27+AR27+AV27+AX27+BB27+AZ27</f>
        <v>402</v>
      </c>
      <c r="BI27" s="40">
        <f>+G27+I27+K27+M27+O27+Q27+S27+U27+W27+Y27+AA27+AK27+AC27+AE27+AG27+AQ27+AU27+BE27+BG27+AI27+AM27+AO27+AS27+AW27+AY27+BC27+BA27</f>
        <v>1</v>
      </c>
      <c r="BJ27" s="38"/>
    </row>
    <row r="28" spans="1:62" ht="13.8" x14ac:dyDescent="0.25">
      <c r="A28" s="5" t="s">
        <v>55</v>
      </c>
      <c r="B28" s="34" t="s">
        <v>23</v>
      </c>
      <c r="C28" s="33">
        <v>33662</v>
      </c>
      <c r="D28" s="34">
        <f>DATEDIF(C28,$B$1,"Y")</f>
        <v>28</v>
      </c>
      <c r="E28" s="40" t="s">
        <v>21</v>
      </c>
      <c r="G28" s="36"/>
      <c r="H28" s="4">
        <v>90</v>
      </c>
      <c r="I28" s="37"/>
      <c r="J28" s="4">
        <v>90</v>
      </c>
      <c r="K28" s="36"/>
      <c r="L28" s="4">
        <v>90</v>
      </c>
      <c r="M28" s="36"/>
      <c r="N28" s="4">
        <v>90</v>
      </c>
      <c r="O28" s="37"/>
      <c r="Q28" s="36"/>
      <c r="S28" s="36"/>
      <c r="U28" s="36"/>
      <c r="W28" s="36"/>
      <c r="Y28" s="36"/>
      <c r="AA28" s="36"/>
      <c r="AC28" s="36"/>
      <c r="AE28" s="36"/>
      <c r="AG28" s="36"/>
      <c r="AH28" s="38"/>
      <c r="AI28" s="36"/>
      <c r="AK28" s="36"/>
      <c r="AL28" s="38"/>
      <c r="AM28" s="36"/>
      <c r="AO28" s="36"/>
      <c r="AQ28" s="36"/>
      <c r="AR28" s="38"/>
      <c r="AS28" s="36"/>
      <c r="AT28" s="38"/>
      <c r="AU28" s="36"/>
      <c r="AW28" s="36"/>
      <c r="AY28" s="36"/>
      <c r="BA28" s="36"/>
      <c r="BC28" s="36"/>
      <c r="BE28" s="36"/>
      <c r="BG28" s="36"/>
      <c r="BH28" s="40">
        <f>+F28+H28+J28+L28+N28+P28+R28+T28+V28+X28+Z28+AJ28+AB28+AD28+AF28+AP28+AT28+BD28+BF28+AH28+AL28+AN28+AR28+AV28+AX28+BB28+AZ28</f>
        <v>360</v>
      </c>
      <c r="BI28" s="40">
        <f>+G28+I28+K28+M28+O28+Q28+S28+U28+W28+Y28+AA28+AK28+AC28+AE28+AG28+AQ28+AU28+BE28+BG28+AI28+AM28+AO28+AS28+AW28+AY28+BC28+BA28</f>
        <v>0</v>
      </c>
    </row>
    <row r="29" spans="1:62" ht="13.8" x14ac:dyDescent="0.25">
      <c r="A29" s="5" t="s">
        <v>56</v>
      </c>
      <c r="B29" s="33" t="s">
        <v>20</v>
      </c>
      <c r="C29" s="48">
        <v>35164</v>
      </c>
      <c r="D29" s="34">
        <f>DATEDIF(C29,$B$1,"Y")</f>
        <v>24</v>
      </c>
      <c r="E29" s="40" t="s">
        <v>21</v>
      </c>
      <c r="G29" s="36"/>
      <c r="I29" s="36"/>
      <c r="K29" s="36"/>
      <c r="M29" s="36"/>
      <c r="O29" s="36"/>
      <c r="Q29" s="36"/>
      <c r="S29" s="36"/>
      <c r="U29" s="36"/>
      <c r="W29" s="36"/>
      <c r="Y29" s="36"/>
      <c r="AA29" s="36"/>
      <c r="AC29" s="36"/>
      <c r="AE29" s="36"/>
      <c r="AG29" s="36"/>
      <c r="AH29" s="38"/>
      <c r="AI29" s="36"/>
      <c r="AK29" s="36"/>
      <c r="AL29" s="38"/>
      <c r="AM29" s="36"/>
      <c r="AO29" s="36"/>
      <c r="AQ29" s="36"/>
      <c r="AR29" s="38"/>
      <c r="AS29" s="36"/>
      <c r="AT29" s="38"/>
      <c r="AU29" s="36"/>
      <c r="AW29" s="36"/>
      <c r="AY29" s="36"/>
      <c r="AZ29" s="4">
        <v>90</v>
      </c>
      <c r="BA29" s="36"/>
      <c r="BB29" s="4">
        <v>90</v>
      </c>
      <c r="BC29" s="36"/>
      <c r="BD29" s="44">
        <v>58</v>
      </c>
      <c r="BE29" s="36"/>
      <c r="BF29" s="4">
        <v>90</v>
      </c>
      <c r="BG29" s="36"/>
      <c r="BH29" s="40">
        <f>+F29+H29+J29+L29+N29+P29+R29+T29+V29+X29+Z29+AJ29+AB29+AD29+AF29+AP29+AT29+BD29+BF29+AH29+AL29+AN29+AR29+AV29+AX29+BB29+AZ29</f>
        <v>328</v>
      </c>
      <c r="BI29" s="40">
        <f>+G29+I29+K29+M29+O29+Q29+S29+U29+W29+Y29+AA29+AK29+AC29+AE29+AG29+AQ29+AU29+BE29+BG29+AI29+AM29+AO29+AS29+AW29+AY29+BC29+BA29</f>
        <v>0</v>
      </c>
    </row>
    <row r="30" spans="1:62" ht="13.8" x14ac:dyDescent="0.25">
      <c r="A30" s="5" t="s">
        <v>57</v>
      </c>
      <c r="B30" s="34" t="s">
        <v>29</v>
      </c>
      <c r="C30" s="48">
        <v>36361</v>
      </c>
      <c r="D30" s="34">
        <f>DATEDIF(C30,$B$1,"Y")</f>
        <v>21</v>
      </c>
      <c r="E30" s="40" t="s">
        <v>46</v>
      </c>
      <c r="G30" s="36"/>
      <c r="H30" s="4">
        <v>90</v>
      </c>
      <c r="I30" s="36">
        <v>-4</v>
      </c>
      <c r="J30" s="4">
        <v>90</v>
      </c>
      <c r="K30" s="36">
        <v>-2</v>
      </c>
      <c r="L30" s="4">
        <v>90</v>
      </c>
      <c r="M30" s="36"/>
      <c r="O30" s="36"/>
      <c r="Q30" s="36"/>
      <c r="S30" s="36"/>
      <c r="U30" s="36"/>
      <c r="W30" s="36"/>
      <c r="Y30" s="36"/>
      <c r="AA30" s="36"/>
      <c r="AC30" s="36"/>
      <c r="AE30" s="36"/>
      <c r="AG30" s="36"/>
      <c r="AH30" s="38"/>
      <c r="AI30" s="36"/>
      <c r="AK30" s="36"/>
      <c r="AL30" s="38"/>
      <c r="AM30" s="36"/>
      <c r="AO30" s="36"/>
      <c r="AQ30" s="36"/>
      <c r="AR30" s="38"/>
      <c r="AS30" s="36"/>
      <c r="AT30" s="38"/>
      <c r="AU30" s="36"/>
      <c r="AW30" s="36"/>
      <c r="AY30" s="36"/>
      <c r="BA30" s="36"/>
      <c r="BC30" s="36"/>
      <c r="BE30" s="36"/>
      <c r="BG30" s="36"/>
      <c r="BH30" s="40">
        <f>+F30+H30+J30+L30+N30+P30+R30+T30+V30+X30+Z30+AJ30+AB30+AD30+AF30+AP30+AT30+BD30+BF30+AH30+AL30+AN30+AR30+AV30+AX30+BB30+AZ30</f>
        <v>270</v>
      </c>
      <c r="BI30" s="40">
        <f>+G30+I30+K30+M30+O30+Q30+S30+U30+W30+Y30+AA30+AK30+AC30+AE30+AG30+AQ30+AU30+BE30+BG30+AI30+AM30+AO30+AS30+AW30+AY30+BC30+BA30</f>
        <v>-6</v>
      </c>
    </row>
    <row r="31" spans="1:62" ht="13.8" x14ac:dyDescent="0.25">
      <c r="A31" s="5" t="s">
        <v>58</v>
      </c>
      <c r="B31" s="34" t="s">
        <v>23</v>
      </c>
      <c r="C31" s="48">
        <v>36655</v>
      </c>
      <c r="D31" s="34">
        <f>DATEDIF(C31,$B$1,"Y")</f>
        <v>20</v>
      </c>
      <c r="E31" s="36" t="s">
        <v>32</v>
      </c>
      <c r="G31" s="36"/>
      <c r="I31" s="36"/>
      <c r="K31" s="36"/>
      <c r="M31" s="36"/>
      <c r="O31" s="36"/>
      <c r="Q31" s="36"/>
      <c r="S31" s="36"/>
      <c r="U31" s="36"/>
      <c r="W31" s="36"/>
      <c r="X31" s="41">
        <v>3</v>
      </c>
      <c r="Y31" s="36"/>
      <c r="Z31" s="41">
        <v>2</v>
      </c>
      <c r="AA31" s="36"/>
      <c r="AC31" s="36"/>
      <c r="AD31" s="41">
        <v>31</v>
      </c>
      <c r="AE31" s="36"/>
      <c r="AG31" s="36"/>
      <c r="AH31" s="38"/>
      <c r="AI31" s="36"/>
      <c r="AK31" s="36"/>
      <c r="AL31" s="38"/>
      <c r="AM31" s="36"/>
      <c r="AO31" s="36"/>
      <c r="AQ31" s="36"/>
      <c r="AR31" s="45">
        <v>7</v>
      </c>
      <c r="AS31" s="36"/>
      <c r="AT31" s="38"/>
      <c r="AU31" s="36"/>
      <c r="AV31" s="41">
        <v>33</v>
      </c>
      <c r="AW31" s="36"/>
      <c r="AX31" s="41">
        <v>27</v>
      </c>
      <c r="AY31" s="36"/>
      <c r="BA31" s="36"/>
      <c r="BC31" s="36"/>
      <c r="BE31" s="36"/>
      <c r="BF31" s="4">
        <v>90</v>
      </c>
      <c r="BG31" s="36"/>
      <c r="BH31" s="40">
        <f>+F31+H31+J31+L31+N31+P31+R31+T31+V31+X31+Z31+AJ31+AB31+AD31+AF31+AP31+AT31+BD31+BF31+AH31+AL31+AN31+AR31+AV31+AX31+BB31+AZ31</f>
        <v>193</v>
      </c>
      <c r="BI31" s="40">
        <f>+G31+I31+K31+M31+O31+Q31+S31+U31+W31+Y31+AA31+AK31+AC31+AE31+AG31+AQ31+AU31+BE31+BG31+AI31+AM31+AO31+AS31+AW31+AY31+BC31+BA31</f>
        <v>0</v>
      </c>
    </row>
    <row r="32" spans="1:62" ht="13.8" x14ac:dyDescent="0.25">
      <c r="A32" s="5" t="s">
        <v>59</v>
      </c>
      <c r="B32" s="34" t="s">
        <v>20</v>
      </c>
      <c r="C32" s="49">
        <v>35137</v>
      </c>
      <c r="D32" s="34">
        <f>DATEDIF(C32,$B$1,"Y")</f>
        <v>24</v>
      </c>
      <c r="E32" s="36" t="s">
        <v>21</v>
      </c>
      <c r="F32" s="4">
        <v>90</v>
      </c>
      <c r="G32" s="36"/>
      <c r="H32" s="4">
        <v>90</v>
      </c>
      <c r="I32" s="36"/>
      <c r="K32" s="36"/>
      <c r="M32" s="36"/>
      <c r="O32" s="36"/>
      <c r="Q32" s="36"/>
      <c r="R32" s="41">
        <v>0</v>
      </c>
      <c r="S32" s="36"/>
      <c r="U32" s="36"/>
      <c r="W32" s="36"/>
      <c r="Y32" s="36"/>
      <c r="AA32" s="36"/>
      <c r="AC32" s="36"/>
      <c r="AE32" s="36"/>
      <c r="AG32" s="36"/>
      <c r="AH32" s="38"/>
      <c r="AI32" s="36"/>
      <c r="AK32" s="36"/>
      <c r="AL32" s="38"/>
      <c r="AM32" s="36"/>
      <c r="AO32" s="36"/>
      <c r="AQ32" s="36"/>
      <c r="AR32" s="38"/>
      <c r="AS32" s="36"/>
      <c r="AT32" s="38"/>
      <c r="AU32" s="36"/>
      <c r="AW32" s="36"/>
      <c r="AY32" s="36"/>
      <c r="BA32" s="36"/>
      <c r="BC32" s="36"/>
      <c r="BE32" s="36"/>
      <c r="BG32" s="36"/>
      <c r="BH32" s="40">
        <f>+F32+H32+J32+L32+N32+P32+R32+T32+V32+X32+Z32+AJ32+AB32+AD32+AF32+AP32+AT32+BD32+BF32+AH32+AL32+AN32+AR32+AV32+AX32+BB32+AZ32</f>
        <v>180</v>
      </c>
      <c r="BI32" s="40">
        <f>+G32+I32+K32+M32+O32+Q32+S32+U32+W32+Y32+AA32+AK32+AC32+AE32+AG32+AQ32+AU32+BE32+BG32+AI32+AM32+AO32+AS32+AW32+AY32+BC32+BA32</f>
        <v>0</v>
      </c>
    </row>
    <row r="33" spans="1:61" ht="13.8" x14ac:dyDescent="0.25">
      <c r="A33" s="32" t="s">
        <v>60</v>
      </c>
      <c r="B33" s="32" t="s">
        <v>23</v>
      </c>
      <c r="C33" s="49">
        <v>36562</v>
      </c>
      <c r="D33" s="34">
        <f>DATEDIF(C33,$B$1,"Y")</f>
        <v>20</v>
      </c>
      <c r="E33" s="36" t="s">
        <v>24</v>
      </c>
      <c r="G33" s="36"/>
      <c r="I33" s="36"/>
      <c r="K33" s="36"/>
      <c r="M33" s="36"/>
      <c r="O33" s="36"/>
      <c r="Q33" s="36"/>
      <c r="S33" s="36"/>
      <c r="U33" s="36"/>
      <c r="W33" s="36"/>
      <c r="Y33" s="36"/>
      <c r="AA33" s="36"/>
      <c r="AC33" s="36"/>
      <c r="AE33" s="36"/>
      <c r="AG33" s="36"/>
      <c r="AH33" s="38"/>
      <c r="AI33" s="36"/>
      <c r="AK33" s="36"/>
      <c r="AL33" s="38"/>
      <c r="AM33" s="36"/>
      <c r="AO33" s="36"/>
      <c r="AP33" s="41">
        <v>2</v>
      </c>
      <c r="AQ33" s="36"/>
      <c r="AR33" s="45">
        <v>1</v>
      </c>
      <c r="AS33" s="36"/>
      <c r="AT33" s="38"/>
      <c r="AU33" s="36"/>
      <c r="AV33" s="41">
        <v>24</v>
      </c>
      <c r="AW33" s="36"/>
      <c r="AY33" s="36"/>
      <c r="BA33" s="36"/>
      <c r="BC33" s="36"/>
      <c r="BE33" s="36"/>
      <c r="BF33" s="4">
        <v>90</v>
      </c>
      <c r="BG33" s="37"/>
      <c r="BH33" s="40">
        <f>+F33+H33+J33+L33+N33+P33+R33+T33+V33+X33+Z33+AJ33+AB33+AD33+AF33+AP33+AT33+BD33+BF33+AH33+AL33+AN33+AR33+AV33+AX33+BB33+AZ33</f>
        <v>117</v>
      </c>
      <c r="BI33" s="40">
        <f>+G33+I33+K33+M33+O33+Q33+S33+U33+W33+Y33+AA33+AK33+AC33+AE33+AG33+AQ33+AU33+BE33+BG33+AI33+AM33+AO33+AS33+AW33+AY33+BC33+BA33</f>
        <v>0</v>
      </c>
    </row>
    <row r="34" spans="1:61" ht="13.8" x14ac:dyDescent="0.25">
      <c r="A34" s="32" t="s">
        <v>61</v>
      </c>
      <c r="B34" s="32" t="s">
        <v>23</v>
      </c>
      <c r="C34" s="49">
        <v>37336</v>
      </c>
      <c r="D34" s="34">
        <f>DATEDIF(C34,$B$1,"Y")</f>
        <v>18</v>
      </c>
      <c r="E34" s="36" t="s">
        <v>21</v>
      </c>
      <c r="G34" s="36"/>
      <c r="I34" s="36"/>
      <c r="K34" s="36"/>
      <c r="M34" s="36"/>
      <c r="O34" s="36"/>
      <c r="Q34" s="36"/>
      <c r="S34" s="36"/>
      <c r="U34" s="36"/>
      <c r="W34" s="36"/>
      <c r="Y34" s="36"/>
      <c r="AA34" s="36"/>
      <c r="AB34" s="41">
        <v>1</v>
      </c>
      <c r="AC34" s="36"/>
      <c r="AE34" s="36"/>
      <c r="AG34" s="36"/>
      <c r="AH34" s="38"/>
      <c r="AI34" s="36"/>
      <c r="AK34" s="36"/>
      <c r="AL34" s="38"/>
      <c r="AM34" s="36"/>
      <c r="AO34" s="36"/>
      <c r="AQ34" s="36"/>
      <c r="AR34" s="38"/>
      <c r="AS34" s="36"/>
      <c r="AT34" s="38"/>
      <c r="AU34" s="36"/>
      <c r="AW34" s="36"/>
      <c r="AY34" s="36"/>
      <c r="BA34" s="36"/>
      <c r="BC34" s="36"/>
      <c r="BE34" s="36"/>
      <c r="BF34" s="4">
        <v>90</v>
      </c>
      <c r="BG34" s="36"/>
      <c r="BH34" s="40">
        <f>+F34+H34+J34+L34+N34+P34+R34+T34+V34+X34+Z34+AJ34+AB34+AD34+AF34+AP34+AT34+BD34+BF34+AH34+AL34+AN34+AR34+AV34+AX34+BB34+AZ34</f>
        <v>91</v>
      </c>
      <c r="BI34" s="40">
        <f>+G34+I34+K34+M34+O34+Q34+S34+U34+W34+Y34+AA34+AK34+AC34+AE34+AG34+AQ34+AU34+BE34+BG34+AI34+AM34+AO34+AS34+AW34+AY34+BC34+BA34</f>
        <v>0</v>
      </c>
    </row>
    <row r="35" spans="1:61" ht="13.8" x14ac:dyDescent="0.25">
      <c r="A35" s="32" t="s">
        <v>62</v>
      </c>
      <c r="B35" s="32" t="s">
        <v>23</v>
      </c>
      <c r="C35" s="49">
        <v>34856</v>
      </c>
      <c r="D35" s="34">
        <f>DATEDIF(C35,$B$1,"Y")</f>
        <v>25</v>
      </c>
      <c r="E35" s="36" t="s">
        <v>24</v>
      </c>
      <c r="G35" s="36"/>
      <c r="I35" s="36"/>
      <c r="K35" s="36"/>
      <c r="M35" s="36"/>
      <c r="O35" s="36"/>
      <c r="Q35" s="36"/>
      <c r="S35" s="36"/>
      <c r="U35" s="36"/>
      <c r="W35" s="36"/>
      <c r="Y35" s="36"/>
      <c r="AA35" s="36"/>
      <c r="AC35" s="36"/>
      <c r="AE35" s="36"/>
      <c r="AG35" s="36"/>
      <c r="AH35" s="38"/>
      <c r="AI35" s="36"/>
      <c r="AK35" s="36"/>
      <c r="AL35" s="38"/>
      <c r="AM35" s="36"/>
      <c r="AN35" s="4">
        <v>90</v>
      </c>
      <c r="AO35" s="36"/>
      <c r="AQ35" s="36"/>
      <c r="AR35" s="38"/>
      <c r="AS35" s="36"/>
      <c r="AT35" s="38"/>
      <c r="AU35" s="36"/>
      <c r="AW35" s="36"/>
      <c r="AY35" s="36"/>
      <c r="BA35" s="36"/>
      <c r="BC35" s="36"/>
      <c r="BE35" s="36"/>
      <c r="BG35" s="36"/>
      <c r="BH35" s="40">
        <f>+F35+H35+J35+L35+N35+P35+R35+T35+V35+X35+Z35+AJ35+AB35+AD35+AF35+AP35+AT35+BD35+BF35+AH35+AL35+AN35+AR35+AV35+AX35+BB35+AZ35</f>
        <v>90</v>
      </c>
      <c r="BI35" s="40">
        <f>+G35+I35+K35+M35+O35+Q35+S35+U35+W35+Y35+AA35+AK35+AC35+AE35+AG35+AQ35+AU35+BE35+BG35+AI35+AM35+AO35+AS35+AW35+AY35+BC35+BA35</f>
        <v>0</v>
      </c>
    </row>
    <row r="36" spans="1:61" ht="13.8" x14ac:dyDescent="0.25">
      <c r="A36" s="32" t="s">
        <v>63</v>
      </c>
      <c r="B36" s="32" t="s">
        <v>23</v>
      </c>
      <c r="C36" s="49">
        <v>35437</v>
      </c>
      <c r="D36" s="34">
        <f>DATEDIF(C36,$B$1,"Y")</f>
        <v>23</v>
      </c>
      <c r="E36" s="36" t="s">
        <v>46</v>
      </c>
      <c r="G36" s="36"/>
      <c r="I36" s="36"/>
      <c r="K36" s="36"/>
      <c r="M36" s="36"/>
      <c r="O36" s="36"/>
      <c r="Q36" s="36"/>
      <c r="S36" s="36"/>
      <c r="U36" s="36"/>
      <c r="W36" s="36"/>
      <c r="Y36" s="36"/>
      <c r="AA36" s="36"/>
      <c r="AC36" s="36"/>
      <c r="AE36" s="36"/>
      <c r="AG36" s="36"/>
      <c r="AH36" s="38"/>
      <c r="AI36" s="36"/>
      <c r="AK36" s="36"/>
      <c r="AL36" s="38"/>
      <c r="AM36" s="36"/>
      <c r="AO36" s="36"/>
      <c r="AQ36" s="36"/>
      <c r="AR36" s="38"/>
      <c r="AS36" s="36"/>
      <c r="AT36" s="38"/>
      <c r="AU36" s="36"/>
      <c r="AW36" s="36"/>
      <c r="AY36" s="36"/>
      <c r="BA36" s="36"/>
      <c r="BC36" s="36"/>
      <c r="BE36" s="36"/>
      <c r="BF36" s="4">
        <v>90</v>
      </c>
      <c r="BG36" s="36">
        <v>-1</v>
      </c>
      <c r="BH36" s="40">
        <f>+F36+H36+J36+L36+N36+P36+R36+T36+V36+X36+Z36+AJ36+AB36+AD36+AF36+AP36+AT36+BD36+BF36+AH36+AL36+AN36+AR36+AV36+AX36+BB36+AZ36</f>
        <v>90</v>
      </c>
      <c r="BI36" s="40">
        <f>+G36+I36+K36+M36+O36+Q36+S36+U36+W36+Y36+AA36+AK36+AC36+AE36+AG36+AQ36+AU36+BE36+BG36+AI36+AM36+AO36+AS36+AW36+AY36+BC36+BA36</f>
        <v>-1</v>
      </c>
    </row>
    <row r="37" spans="1:61" ht="13.8" x14ac:dyDescent="0.25">
      <c r="A37" s="32" t="s">
        <v>64</v>
      </c>
      <c r="B37" s="32" t="s">
        <v>23</v>
      </c>
      <c r="C37" s="49">
        <v>36966</v>
      </c>
      <c r="D37" s="34">
        <f>DATEDIF(C37,$B$1,"Y")</f>
        <v>19</v>
      </c>
      <c r="E37" s="36" t="s">
        <v>21</v>
      </c>
      <c r="G37" s="36"/>
      <c r="I37" s="36"/>
      <c r="K37" s="36"/>
      <c r="M37" s="36"/>
      <c r="O37" s="36"/>
      <c r="Q37" s="36"/>
      <c r="S37" s="36"/>
      <c r="U37" s="36"/>
      <c r="W37" s="36"/>
      <c r="Y37" s="36"/>
      <c r="AA37" s="36"/>
      <c r="AC37" s="36"/>
      <c r="AE37" s="36"/>
      <c r="AG37" s="36"/>
      <c r="AH37" s="38"/>
      <c r="AI37" s="36"/>
      <c r="AK37" s="36"/>
      <c r="AL37" s="38"/>
      <c r="AM37" s="36"/>
      <c r="AO37" s="36"/>
      <c r="AQ37" s="36"/>
      <c r="AR37" s="38"/>
      <c r="AS37" s="36"/>
      <c r="AT37" s="38"/>
      <c r="AU37" s="36"/>
      <c r="AW37" s="36"/>
      <c r="AY37" s="36"/>
      <c r="BA37" s="36"/>
      <c r="BC37" s="36"/>
      <c r="BE37" s="36"/>
      <c r="BF37" s="4">
        <v>90</v>
      </c>
      <c r="BG37" s="36"/>
      <c r="BH37" s="40">
        <f>+F37+H37+J37+L37+N37+P37+R37+T37+V37+X37+Z37+AJ37+AB37+AD37+AF37+AP37+AT37+BD37+BF37+AH37+AL37+AN37+AR37+AV37+AX37+BB37+AZ37</f>
        <v>90</v>
      </c>
      <c r="BI37" s="40">
        <f>+G37+I37+K37+M37+O37+Q37+S37+U37+W37+Y37+AA37+AK37+AC37+AE37+AG37+AQ37+AU37+BE37+BG37+AI37+AM37+AO37+AS37+AW37+AY37+BC37+BA37</f>
        <v>0</v>
      </c>
    </row>
    <row r="38" spans="1:61" ht="13.8" x14ac:dyDescent="0.25">
      <c r="A38" s="32" t="s">
        <v>65</v>
      </c>
      <c r="B38" s="32" t="s">
        <v>23</v>
      </c>
      <c r="C38" s="49">
        <v>36915</v>
      </c>
      <c r="D38" s="34">
        <f>DATEDIF(C38,$B$1,"Y")</f>
        <v>19</v>
      </c>
      <c r="E38" s="36" t="s">
        <v>32</v>
      </c>
      <c r="G38" s="36"/>
      <c r="I38" s="36"/>
      <c r="K38" s="36"/>
      <c r="M38" s="36"/>
      <c r="O38" s="36"/>
      <c r="Q38" s="36"/>
      <c r="S38" s="36"/>
      <c r="U38" s="36"/>
      <c r="W38" s="36"/>
      <c r="Y38" s="36"/>
      <c r="AA38" s="36"/>
      <c r="AC38" s="36"/>
      <c r="AE38" s="36"/>
      <c r="AG38" s="36"/>
      <c r="AH38" s="38"/>
      <c r="AI38" s="36"/>
      <c r="AK38" s="36"/>
      <c r="AL38" s="38"/>
      <c r="AM38" s="36"/>
      <c r="AO38" s="36"/>
      <c r="AQ38" s="36"/>
      <c r="AR38" s="38"/>
      <c r="AS38" s="36"/>
      <c r="AT38" s="38"/>
      <c r="AU38" s="36"/>
      <c r="AW38" s="36"/>
      <c r="AY38" s="36"/>
      <c r="BA38" s="36"/>
      <c r="BC38" s="36"/>
      <c r="BE38" s="36"/>
      <c r="BF38" s="4">
        <v>90</v>
      </c>
      <c r="BG38" s="36">
        <v>1</v>
      </c>
      <c r="BH38" s="40">
        <f>+F38+H38+J38+L38+N38+P38+R38+T38+V38+X38+Z38+AJ38+AB38+AD38+AF38+AP38+AT38+BD38+BF38+AH38+AL38+AN38+AR38+AV38+AX38+BB38+AZ38</f>
        <v>90</v>
      </c>
      <c r="BI38" s="40">
        <f>+G38+I38+K38+M38+O38+Q38+S38+U38+W38+Y38+AA38+AK38+AC38+AE38+AG38+AQ38+AU38+BE38+BG38+AI38+AM38+AO38+AS38+AW38+AY38+BC38+BA38</f>
        <v>1</v>
      </c>
    </row>
    <row r="39" spans="1:61" ht="13.8" x14ac:dyDescent="0.25">
      <c r="A39" s="32" t="s">
        <v>66</v>
      </c>
      <c r="B39" s="32" t="s">
        <v>23</v>
      </c>
      <c r="C39" s="49">
        <v>35704</v>
      </c>
      <c r="D39" s="34">
        <f>DATEDIF(C39,$B$1,"Y")</f>
        <v>23</v>
      </c>
      <c r="E39" s="36" t="s">
        <v>24</v>
      </c>
      <c r="G39" s="36"/>
      <c r="I39" s="36"/>
      <c r="K39" s="36"/>
      <c r="M39" s="36"/>
      <c r="O39" s="36"/>
      <c r="Q39" s="36"/>
      <c r="S39" s="36"/>
      <c r="T39" s="41">
        <v>8</v>
      </c>
      <c r="U39" s="36"/>
      <c r="W39" s="36"/>
      <c r="Y39" s="36"/>
      <c r="AA39" s="36"/>
      <c r="AC39" s="36"/>
      <c r="AE39" s="36"/>
      <c r="AG39" s="36"/>
      <c r="AH39" s="38"/>
      <c r="AI39" s="36"/>
      <c r="AK39" s="36"/>
      <c r="AL39" s="38"/>
      <c r="AM39" s="36"/>
      <c r="AO39" s="36"/>
      <c r="AQ39" s="36"/>
      <c r="AR39" s="38"/>
      <c r="AS39" s="36"/>
      <c r="AT39" s="38"/>
      <c r="AU39" s="36"/>
      <c r="AW39" s="36"/>
      <c r="AY39" s="36"/>
      <c r="BA39" s="36"/>
      <c r="BC39" s="36"/>
      <c r="BE39" s="36"/>
      <c r="BG39" s="36"/>
      <c r="BH39" s="40">
        <f>+F39+H39+J39+L39+N39+P39+R39+T39+V39+X39+Z39+AJ39+AB39+AD39+AF39+AP39+AT39+BD39+BF39+AH39+AL39+AN39+AR39+AV39+AX39+BB39+AZ39</f>
        <v>8</v>
      </c>
      <c r="BI39" s="40">
        <f>+G39+I39+K39+M39+O39+Q39+S39+U39+W39+Y39+AA39+AK39+AC39+AE39+AG39+AQ39+AU39+BE39+BG39+AI39+AM39+AO39+AS39+AW39+AY39+BC39+BA39</f>
        <v>0</v>
      </c>
    </row>
    <row r="40" spans="1:61" ht="13.8" x14ac:dyDescent="0.25">
      <c r="A40" s="32" t="s">
        <v>67</v>
      </c>
      <c r="B40" s="32" t="s">
        <v>23</v>
      </c>
      <c r="C40" s="49">
        <v>37299</v>
      </c>
      <c r="D40" s="34">
        <f>DATEDIF(C40,$B$1,"Y")</f>
        <v>18</v>
      </c>
      <c r="E40" s="36" t="s">
        <v>24</v>
      </c>
      <c r="G40" s="36"/>
      <c r="I40" s="36"/>
      <c r="K40" s="36"/>
      <c r="M40" s="36"/>
      <c r="O40" s="36"/>
      <c r="Q40" s="36"/>
      <c r="S40" s="36"/>
      <c r="U40" s="36"/>
      <c r="W40" s="36"/>
      <c r="X40" s="41">
        <v>3</v>
      </c>
      <c r="Y40" s="36"/>
      <c r="AA40" s="36"/>
      <c r="AC40" s="36"/>
      <c r="AE40" s="36"/>
      <c r="AG40" s="36"/>
      <c r="AH40" s="38"/>
      <c r="AI40" s="36"/>
      <c r="AK40" s="36"/>
      <c r="AL40" s="38"/>
      <c r="AM40" s="36"/>
      <c r="AO40" s="36"/>
      <c r="AQ40" s="36"/>
      <c r="AR40" s="38"/>
      <c r="AS40" s="36"/>
      <c r="AT40" s="38"/>
      <c r="AU40" s="36"/>
      <c r="AW40" s="36"/>
      <c r="AY40" s="36"/>
      <c r="BA40" s="36"/>
      <c r="BC40" s="36"/>
      <c r="BE40" s="36"/>
      <c r="BG40" s="36"/>
      <c r="BH40" s="40">
        <f>+F40+H40+J40+L40+N40+P40+R40+T40+V40+X40+Z40+AJ40+AB40+AD40+AF40+AP40+AT40+BD40+BF40+AH40+AL40+AN40+AR40+AV40+AX40+BB40+AZ40</f>
        <v>3</v>
      </c>
      <c r="BI40" s="40">
        <f>+G40+I40+K40+M40+O40+Q40+S40+U40+W40+Y40+AA40+AK40+AC40+AE40+AG40+AQ40+AU40+BE40+BG40+AI40+AM40+AO40+AS40+AW40+AY40+BC40+BA40</f>
        <v>0</v>
      </c>
    </row>
    <row r="41" spans="1:61" ht="13.8" x14ac:dyDescent="0.25">
      <c r="A41" s="50" t="s">
        <v>68</v>
      </c>
      <c r="B41" s="50" t="s">
        <v>23</v>
      </c>
      <c r="C41" s="51">
        <v>37956</v>
      </c>
      <c r="D41" s="52">
        <f>DATEDIF(C41,$B$1,"Y")</f>
        <v>16</v>
      </c>
      <c r="E41" s="53" t="s">
        <v>24</v>
      </c>
      <c r="F41" s="54"/>
      <c r="G41" s="53"/>
      <c r="H41" s="54"/>
      <c r="I41" s="53"/>
      <c r="J41" s="54"/>
      <c r="K41" s="53"/>
      <c r="L41" s="54"/>
      <c r="M41" s="53"/>
      <c r="N41" s="54"/>
      <c r="O41" s="53"/>
      <c r="P41" s="54"/>
      <c r="Q41" s="53"/>
      <c r="R41" s="54"/>
      <c r="S41" s="53"/>
      <c r="T41" s="54"/>
      <c r="U41" s="53"/>
      <c r="V41" s="54"/>
      <c r="W41" s="53"/>
      <c r="X41" s="54"/>
      <c r="Y41" s="53"/>
      <c r="Z41" s="55">
        <v>2</v>
      </c>
      <c r="AA41" s="53"/>
      <c r="AB41" s="55">
        <v>1</v>
      </c>
      <c r="AC41" s="53"/>
      <c r="AD41" s="54"/>
      <c r="AE41" s="53"/>
      <c r="AF41" s="54"/>
      <c r="AG41" s="53"/>
      <c r="AH41" s="56"/>
      <c r="AI41" s="53"/>
      <c r="AJ41" s="54"/>
      <c r="AK41" s="53"/>
      <c r="AL41" s="56"/>
      <c r="AM41" s="53"/>
      <c r="AN41" s="54"/>
      <c r="AO41" s="53"/>
      <c r="AP41" s="54"/>
      <c r="AQ41" s="53"/>
      <c r="AR41" s="56"/>
      <c r="AS41" s="53"/>
      <c r="AT41" s="56"/>
      <c r="AU41" s="53"/>
      <c r="AV41" s="54"/>
      <c r="AW41" s="53"/>
      <c r="AX41" s="54"/>
      <c r="AY41" s="53"/>
      <c r="AZ41" s="54"/>
      <c r="BA41" s="53"/>
      <c r="BB41" s="54"/>
      <c r="BC41" s="53"/>
      <c r="BD41" s="54"/>
      <c r="BE41" s="53"/>
      <c r="BF41" s="54"/>
      <c r="BG41" s="53"/>
      <c r="BH41" s="57">
        <f>+F41+H41+J41+L41+N41+P41+R41+T41+V41+X41+Z41+AJ41+AB41+AD41+AF41+AP41+AT41+BD41+BF41+AH41+AL41+AN41+AR41+AV41+AX41+BB41+AZ41</f>
        <v>3</v>
      </c>
      <c r="BI41" s="57">
        <f>+G41+I41+K41+M41+O41+Q41+S41+U41+W41+Y41+AA41+AK41+AC41+AE41+AG41+AQ41+AU41+BE41+BG41+AI41+AM41+AO41+AS41+AW41+AY41+BC41+BA41</f>
        <v>0</v>
      </c>
    </row>
    <row r="42" spans="1:61" ht="13.8" x14ac:dyDescent="0.25"/>
    <row r="43" spans="1:61" ht="13.8" x14ac:dyDescent="0.25">
      <c r="A43" s="5" t="s">
        <v>69</v>
      </c>
      <c r="U43" s="4">
        <v>1</v>
      </c>
      <c r="BI43" s="4">
        <f>+G43+I43+K43+M43+O43+Q43+S43+U43+W43+Y43+AA43+AK43+AC43+AE43+AG43+AQ43+AU43+BE43+BG43+AI43+AM43+AO43+AS43+AW43+AY43+BC43+BA43</f>
        <v>1</v>
      </c>
    </row>
    <row r="44" spans="1:61" ht="13.8" hidden="1" x14ac:dyDescent="0.25">
      <c r="F44" s="4">
        <f>990-SUM(F6:F43)</f>
        <v>0</v>
      </c>
      <c r="H44" s="4">
        <f>990-SUM(H6:H43)</f>
        <v>0</v>
      </c>
      <c r="J44" s="4">
        <f>990-SUM(J6:J43)</f>
        <v>0</v>
      </c>
      <c r="L44" s="4">
        <f>990-SUM(L6:L43)</f>
        <v>0</v>
      </c>
      <c r="N44" s="4">
        <f>990-SUM(N6:N43)</f>
        <v>0</v>
      </c>
      <c r="P44" s="4">
        <f>990-SUM(P6:P43)</f>
        <v>0</v>
      </c>
      <c r="R44" s="4">
        <f>990-SUM(R6:R43)</f>
        <v>0</v>
      </c>
      <c r="T44" s="4">
        <f>990-SUM(T6:T43)</f>
        <v>0</v>
      </c>
      <c r="V44" s="4">
        <f>990-SUM(V6:V43)</f>
        <v>0</v>
      </c>
      <c r="X44" s="4">
        <f>990-SUM(X6:X43)</f>
        <v>0</v>
      </c>
      <c r="Z44" s="4">
        <f>990-SUM(Z6:Z43)</f>
        <v>0</v>
      </c>
      <c r="AB44" s="4">
        <f>990-SUM(AB6:AB43)</f>
        <v>52</v>
      </c>
      <c r="AD44" s="4">
        <f>990-SUM(AD6:AD43)</f>
        <v>0</v>
      </c>
      <c r="AF44" s="4">
        <f>990-SUM(AF6:AF43)</f>
        <v>0</v>
      </c>
      <c r="AH44" s="4">
        <f>990-SUM(AH6:AH43)</f>
        <v>0</v>
      </c>
      <c r="AJ44" s="4">
        <f>990-SUM(AJ6:AJ43)</f>
        <v>0</v>
      </c>
      <c r="AL44" s="4">
        <f>990-SUM(AL6:AL43)</f>
        <v>0</v>
      </c>
      <c r="AN44" s="4">
        <f>990-SUM(AN6:AN43)</f>
        <v>0</v>
      </c>
      <c r="AP44" s="4">
        <f>990-SUM(AP6:AP43)</f>
        <v>0</v>
      </c>
      <c r="AR44" s="4">
        <f>990-SUM(AR6:AR43)</f>
        <v>0</v>
      </c>
      <c r="AT44" s="4">
        <f>990-SUM(AT6:AT43)</f>
        <v>0</v>
      </c>
      <c r="AV44" s="4">
        <f>990-SUM(AV6:AV43)</f>
        <v>0</v>
      </c>
      <c r="AX44" s="4">
        <f>990-SUM(AX6:AX43)</f>
        <v>0</v>
      </c>
      <c r="AZ44" s="4">
        <f>990-SUM(AZ6:AZ43)</f>
        <v>0</v>
      </c>
      <c r="BB44" s="4">
        <f>990-SUM(BB6:BB43)</f>
        <v>1</v>
      </c>
      <c r="BD44" s="4">
        <f>990-SUM(BD6:BD43)</f>
        <v>352</v>
      </c>
      <c r="BF44" s="4">
        <f>990-SUM(BF6:BF43)</f>
        <v>0</v>
      </c>
    </row>
    <row r="45" spans="1:61" ht="13.8" hidden="1" x14ac:dyDescent="0.25"/>
    <row r="46" spans="1:61" ht="13.8" hidden="1" x14ac:dyDescent="0.25"/>
    <row r="47" spans="1:61" ht="13.8" hidden="1" x14ac:dyDescent="0.25"/>
    <row r="48" spans="1:61" ht="13.8" hidden="1" x14ac:dyDescent="0.25"/>
    <row r="49" ht="13.8" hidden="1" x14ac:dyDescent="0.25"/>
    <row r="50" ht="13.8" hidden="1" x14ac:dyDescent="0.25"/>
    <row r="51" ht="13.8" hidden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</sheetData>
  <mergeCells count="81">
    <mergeCell ref="BF4:BG4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AR4:AS4"/>
    <mergeCell ref="V4:W4"/>
    <mergeCell ref="X4:Y4"/>
    <mergeCell ref="Z4:AA4"/>
    <mergeCell ref="AB4:AC4"/>
    <mergeCell ref="AD4:AE4"/>
    <mergeCell ref="AF4:AG4"/>
    <mergeCell ref="BD3:BE3"/>
    <mergeCell ref="BF3:BG3"/>
    <mergeCell ref="F4:G4"/>
    <mergeCell ref="H4:I4"/>
    <mergeCell ref="J4:K4"/>
    <mergeCell ref="L4:M4"/>
    <mergeCell ref="N4:O4"/>
    <mergeCell ref="P4:Q4"/>
    <mergeCell ref="R4:S4"/>
    <mergeCell ref="T4:U4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B2:BC2"/>
    <mergeCell ref="BD2:BE2"/>
    <mergeCell ref="BF2:BG2"/>
    <mergeCell ref="F3:G3"/>
    <mergeCell ref="H3:I3"/>
    <mergeCell ref="J3:K3"/>
    <mergeCell ref="L3:M3"/>
    <mergeCell ref="N3:O3"/>
    <mergeCell ref="P3:Q3"/>
    <mergeCell ref="R3:S3"/>
    <mergeCell ref="AP2:AQ2"/>
    <mergeCell ref="AR2:AS2"/>
    <mergeCell ref="AT2:AU2"/>
    <mergeCell ref="AV2:AW2"/>
    <mergeCell ref="AX2:AY2"/>
    <mergeCell ref="AZ2:BA2"/>
    <mergeCell ref="AD2:AE2"/>
    <mergeCell ref="AF2:AG2"/>
    <mergeCell ref="AH2:AI2"/>
    <mergeCell ref="AJ2:AK2"/>
    <mergeCell ref="AL2:AM2"/>
    <mergeCell ref="AN2:AO2"/>
    <mergeCell ref="R2:S2"/>
    <mergeCell ref="T2:U2"/>
    <mergeCell ref="V2:W2"/>
    <mergeCell ref="X2:Y2"/>
    <mergeCell ref="Z2:AA2"/>
    <mergeCell ref="AB2:AC2"/>
    <mergeCell ref="F2:G2"/>
    <mergeCell ref="H2:I2"/>
    <mergeCell ref="J2:K2"/>
    <mergeCell ref="L2:M2"/>
    <mergeCell ref="N2:O2"/>
    <mergeCell ref="P2:Q2"/>
  </mergeCells>
  <conditionalFormatting sqref="H17:M17 N6:O12 N14:O22 R9:AA11 R17:AA19 P20:AA22 N13:AA13 P12:AA12 P14:AA16 P6:AA8 AD17:AO19 AJ6:AO16 AB12:AI16 AD6:AI6 AB7:AC8 AB20:AO42 BF7:BG8 F17 F18:M22 F23:AA43 F6:M16 AD8:AI11 AD7 AF7:AI7 AB43:AY43 AZ20:BG43 AZ12:BG16 AZ17:BE19 AR6:AY42 AZ6:BE11">
    <cfRule type="cellIs" dxfId="19" priority="14" operator="equal">
      <formula>90</formula>
    </cfRule>
  </conditionalFormatting>
  <conditionalFormatting sqref="G17">
    <cfRule type="cellIs" dxfId="18" priority="13" operator="equal">
      <formula>90</formula>
    </cfRule>
  </conditionalFormatting>
  <conditionalFormatting sqref="P9:Q11 P17:Q19">
    <cfRule type="cellIs" dxfId="17" priority="12" operator="equal">
      <formula>90</formula>
    </cfRule>
  </conditionalFormatting>
  <conditionalFormatting sqref="AB6:AC7 AB17:AC19 AB9:AC11">
    <cfRule type="cellIs" dxfId="16" priority="11" operator="equal">
      <formula>90</formula>
    </cfRule>
  </conditionalFormatting>
  <conditionalFormatting sqref="BF6:BF7 BF17:BF19 BF9:BF11">
    <cfRule type="cellIs" dxfId="15" priority="10" operator="equal">
      <formula>90</formula>
    </cfRule>
  </conditionalFormatting>
  <conditionalFormatting sqref="BG6:BG7 BG17:BG19 BG9:BG11">
    <cfRule type="cellIs" dxfId="14" priority="9" operator="equal">
      <formula>90</formula>
    </cfRule>
  </conditionalFormatting>
  <conditionalFormatting sqref="AK15">
    <cfRule type="cellIs" dxfId="13" priority="8" operator="equal">
      <formula>90</formula>
    </cfRule>
  </conditionalFormatting>
  <conditionalFormatting sqref="AP6:AQ42">
    <cfRule type="cellIs" dxfId="12" priority="7" operator="equal">
      <formula>90</formula>
    </cfRule>
  </conditionalFormatting>
  <conditionalFormatting sqref="BD6:BD7 BD17:BD19 BD9:BD11">
    <cfRule type="cellIs" dxfId="11" priority="6" operator="equal">
      <formula>90</formula>
    </cfRule>
  </conditionalFormatting>
  <conditionalFormatting sqref="BE6:BE7 BE17:BE19 BE9:BE11">
    <cfRule type="cellIs" dxfId="10" priority="5" operator="equal">
      <formula>90</formula>
    </cfRule>
  </conditionalFormatting>
  <conditionalFormatting sqref="BD3:BG3 F3:AX3 AZ3 BB3">
    <cfRule type="expression" dxfId="9" priority="2">
      <formula>F1=G1</formula>
    </cfRule>
    <cfRule type="expression" dxfId="8" priority="3">
      <formula>F1&lt;G1</formula>
    </cfRule>
    <cfRule type="expression" dxfId="7" priority="4">
      <formula>F1&gt;G1</formula>
    </cfRule>
  </conditionalFormatting>
  <conditionalFormatting sqref="AE7">
    <cfRule type="cellIs" dxfId="6" priority="1" operator="equal">
      <formula>90</formula>
    </cfRule>
  </conditionalFormatting>
  <conditionalFormatting sqref="BA3 AY3">
    <cfRule type="expression" dxfId="5" priority="15">
      <formula>AY1=BB1</formula>
    </cfRule>
    <cfRule type="expression" dxfId="4" priority="16">
      <formula>AY1&lt;BB1</formula>
    </cfRule>
    <cfRule type="expression" dxfId="3" priority="17">
      <formula>AY1&gt;BB1</formula>
    </cfRule>
  </conditionalFormatting>
  <conditionalFormatting sqref="BC3">
    <cfRule type="expression" dxfId="2" priority="18">
      <formula>BC1=AZ1</formula>
    </cfRule>
    <cfRule type="expression" dxfId="1" priority="19">
      <formula>BC1&lt;AZ1</formula>
    </cfRule>
    <cfRule type="expression" dxfId="0" priority="20">
      <formula>BC1&gt;AZ1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Valmiera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2021-01-20T22:13:14Z</dcterms:created>
  <dcterms:modified xsi:type="dcterms:W3CDTF">2021-01-20T22:13:24Z</dcterms:modified>
</cp:coreProperties>
</file>