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13_ncr:1_{114EA849-F5F2-41BD-82BE-FD1C855EBBCC}" xr6:coauthVersionLast="45" xr6:coauthVersionMax="45" xr10:uidLastSave="{00000000-0000-0000-0000-000000000000}"/>
  <bookViews>
    <workbookView xWindow="-108" yWindow="-108" windowWidth="23256" windowHeight="12576" xr2:uid="{C297C879-35FC-471C-A005-84D1C306A459}"/>
  </bookViews>
  <sheets>
    <sheet name="Tukums 200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43" i="1" l="1"/>
  <c r="BD43" i="1"/>
  <c r="BB43" i="1"/>
  <c r="AZ43" i="1"/>
  <c r="AX43" i="1"/>
  <c r="AV43" i="1"/>
  <c r="AT43" i="1"/>
  <c r="AR43" i="1"/>
  <c r="AP43" i="1"/>
  <c r="AN43" i="1"/>
  <c r="AL43" i="1"/>
  <c r="AJ43" i="1"/>
  <c r="AH43" i="1"/>
  <c r="AF43" i="1"/>
  <c r="AD43" i="1"/>
  <c r="AB43" i="1"/>
  <c r="Z43" i="1"/>
  <c r="X43" i="1"/>
  <c r="V43" i="1"/>
  <c r="T43" i="1"/>
  <c r="R43" i="1"/>
  <c r="P43" i="1"/>
  <c r="N43" i="1"/>
  <c r="L43" i="1"/>
  <c r="J43" i="1"/>
  <c r="H43" i="1"/>
  <c r="F43" i="1"/>
  <c r="BI42" i="1"/>
  <c r="BI41" i="1"/>
  <c r="BI39" i="1"/>
  <c r="BH39" i="1"/>
  <c r="D39" i="1"/>
  <c r="BI38" i="1"/>
  <c r="BH38" i="1"/>
  <c r="D38" i="1"/>
  <c r="BI37" i="1"/>
  <c r="BH37" i="1"/>
  <c r="D37" i="1"/>
  <c r="BI36" i="1"/>
  <c r="BH36" i="1"/>
  <c r="D36" i="1"/>
  <c r="BI35" i="1"/>
  <c r="BH35" i="1"/>
  <c r="D35" i="1"/>
  <c r="BI34" i="1"/>
  <c r="BH34" i="1"/>
  <c r="D34" i="1"/>
  <c r="BI33" i="1"/>
  <c r="BH33" i="1"/>
  <c r="D33" i="1"/>
  <c r="BI32" i="1"/>
  <c r="BH32" i="1"/>
  <c r="D32" i="1"/>
  <c r="BI31" i="1"/>
  <c r="BH31" i="1"/>
  <c r="D31" i="1"/>
  <c r="BI30" i="1"/>
  <c r="BH30" i="1"/>
  <c r="D30" i="1"/>
  <c r="BI29" i="1"/>
  <c r="BH29" i="1"/>
  <c r="D29" i="1"/>
  <c r="BI28" i="1"/>
  <c r="BH28" i="1"/>
  <c r="D28" i="1"/>
  <c r="BI27" i="1"/>
  <c r="BH27" i="1"/>
  <c r="D27" i="1"/>
  <c r="BI26" i="1"/>
  <c r="BH26" i="1"/>
  <c r="D26" i="1"/>
  <c r="BI25" i="1"/>
  <c r="BH25" i="1"/>
  <c r="D25" i="1"/>
  <c r="BI24" i="1"/>
  <c r="BH24" i="1"/>
  <c r="D24" i="1"/>
  <c r="BI23" i="1"/>
  <c r="BH23" i="1"/>
  <c r="D23" i="1"/>
  <c r="BI22" i="1"/>
  <c r="BH22" i="1"/>
  <c r="D22" i="1"/>
  <c r="BI21" i="1"/>
  <c r="BH21" i="1"/>
  <c r="D21" i="1"/>
  <c r="BI20" i="1"/>
  <c r="BH20" i="1"/>
  <c r="D20" i="1"/>
  <c r="BI19" i="1"/>
  <c r="BH19" i="1"/>
  <c r="D19" i="1"/>
  <c r="BI18" i="1"/>
  <c r="BH18" i="1"/>
  <c r="D18" i="1"/>
  <c r="BI17" i="1"/>
  <c r="BH17" i="1"/>
  <c r="D17" i="1"/>
  <c r="BI16" i="1"/>
  <c r="BH16" i="1"/>
  <c r="D16" i="1"/>
  <c r="BI15" i="1"/>
  <c r="BH15" i="1"/>
  <c r="D15" i="1"/>
  <c r="BI14" i="1"/>
  <c r="BH14" i="1"/>
  <c r="D14" i="1"/>
  <c r="BI13" i="1"/>
  <c r="BH13" i="1"/>
  <c r="D13" i="1"/>
  <c r="BI12" i="1"/>
  <c r="BH12" i="1"/>
  <c r="D12" i="1"/>
  <c r="BI11" i="1"/>
  <c r="BH11" i="1"/>
  <c r="D11" i="1"/>
  <c r="BI10" i="1"/>
  <c r="BH10" i="1"/>
  <c r="D10" i="1"/>
  <c r="BI9" i="1"/>
  <c r="BH9" i="1"/>
  <c r="D9" i="1"/>
  <c r="BI8" i="1"/>
  <c r="BH8" i="1"/>
  <c r="D8" i="1"/>
  <c r="BI7" i="1"/>
  <c r="BH7" i="1"/>
  <c r="D7" i="1"/>
  <c r="BI6" i="1"/>
  <c r="BH6" i="1"/>
  <c r="D6" i="1"/>
  <c r="BF3" i="1"/>
  <c r="BD3" i="1"/>
  <c r="BB3" i="1"/>
  <c r="AZ3" i="1"/>
  <c r="AX3" i="1"/>
  <c r="AV3" i="1"/>
  <c r="AT3" i="1"/>
  <c r="AR3" i="1"/>
  <c r="AP3" i="1"/>
  <c r="AN3" i="1"/>
  <c r="AL3" i="1"/>
  <c r="AJ3" i="1"/>
  <c r="AH3" i="1"/>
  <c r="AF3" i="1"/>
  <c r="AD3" i="1"/>
  <c r="AB3" i="1"/>
  <c r="Z3" i="1"/>
  <c r="X3" i="1"/>
  <c r="V3" i="1"/>
  <c r="T3" i="1"/>
  <c r="R3" i="1"/>
  <c r="P3" i="1"/>
  <c r="N3" i="1"/>
  <c r="L3" i="1"/>
  <c r="J3" i="1"/>
  <c r="H3" i="1"/>
  <c r="F3" i="1"/>
  <c r="BG1" i="1"/>
  <c r="BF1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</calcChain>
</file>

<file path=xl/sharedStrings.xml><?xml version="1.0" encoding="utf-8"?>
<sst xmlns="http://schemas.openxmlformats.org/spreadsheetml/2006/main" count="141" uniqueCount="64">
  <si>
    <t>Datums</t>
  </si>
  <si>
    <t>Rezultāts</t>
  </si>
  <si>
    <t>Pretinieks</t>
  </si>
  <si>
    <t>Jel</t>
  </si>
  <si>
    <t>Ven</t>
  </si>
  <si>
    <t>Dau</t>
  </si>
  <si>
    <t>Val</t>
  </si>
  <si>
    <t>Met</t>
  </si>
  <si>
    <t>Spa</t>
  </si>
  <si>
    <t>Rig</t>
  </si>
  <si>
    <t>Lie</t>
  </si>
  <si>
    <t>RFS</t>
  </si>
  <si>
    <t>Spēlētājs</t>
  </si>
  <si>
    <t>Valsts</t>
  </si>
  <si>
    <t>Dz. gads</t>
  </si>
  <si>
    <t>Vec.</t>
  </si>
  <si>
    <t>Poz</t>
  </si>
  <si>
    <t>SL</t>
  </si>
  <si>
    <t>GV</t>
  </si>
  <si>
    <t>Baturins</t>
  </si>
  <si>
    <t>Latvija</t>
  </si>
  <si>
    <t>V</t>
  </si>
  <si>
    <t>Strods</t>
  </si>
  <si>
    <t>A</t>
  </si>
  <si>
    <t>Krautmanis</t>
  </si>
  <si>
    <t>Jaunarājs-Janvāris</t>
  </si>
  <si>
    <t>Bazils</t>
  </si>
  <si>
    <t>Nigērija</t>
  </si>
  <si>
    <t>U</t>
  </si>
  <si>
    <t>Semjuels</t>
  </si>
  <si>
    <t>P</t>
  </si>
  <si>
    <t>Penkevics</t>
  </si>
  <si>
    <t>Bogdaškins</t>
  </si>
  <si>
    <t>Skinderis</t>
  </si>
  <si>
    <t>Lietuva</t>
  </si>
  <si>
    <t>Aizgrāvis</t>
  </si>
  <si>
    <t>Lūks</t>
  </si>
  <si>
    <t>Ogundžī</t>
  </si>
  <si>
    <t>Cetnarskis</t>
  </si>
  <si>
    <t>Polija</t>
  </si>
  <si>
    <t>Pilāts</t>
  </si>
  <si>
    <t>Sidorovs</t>
  </si>
  <si>
    <t>Blumers</t>
  </si>
  <si>
    <t>Mickevičs</t>
  </si>
  <si>
    <t>Žarskis</t>
  </si>
  <si>
    <t>Anmanis</t>
  </si>
  <si>
    <t>Pelcis</t>
  </si>
  <si>
    <t>Reingolcs</t>
  </si>
  <si>
    <t>A.Ozols</t>
  </si>
  <si>
    <t>Vītolnieks</t>
  </si>
  <si>
    <t>Švāns</t>
  </si>
  <si>
    <t>A.Regža</t>
  </si>
  <si>
    <t>Kučinskis</t>
  </si>
  <si>
    <t>Ukraina</t>
  </si>
  <si>
    <t>Gailis</t>
  </si>
  <si>
    <t>Fogelis</t>
  </si>
  <si>
    <t>Krūmiņš</t>
  </si>
  <si>
    <t>Kapustins</t>
  </si>
  <si>
    <t>Leja</t>
  </si>
  <si>
    <t>Krieviņš</t>
  </si>
  <si>
    <t>Mīļais</t>
  </si>
  <si>
    <t>Bečers</t>
  </si>
  <si>
    <t>Kārkliņš (s.v.)</t>
  </si>
  <si>
    <t>Hvoiņickis (s.v.)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</si>
</sst>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4"/>
      <color theme="0"/>
      <name val="Times New Roman"/>
      <family val="1"/>
      <charset val="186"/>
    </font>
    <font>
      <b/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gray06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1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3" fillId="3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6" xfId="0" applyFont="1" applyFill="1" applyBorder="1" applyAlignment="1">
      <alignment horizontal="center"/>
    </xf>
    <xf numFmtId="0" fontId="1" fillId="3" borderId="7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1" fillId="4" borderId="0" xfId="0" applyFont="1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0" xfId="0" applyFont="1" applyFill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11" xfId="0" applyFont="1" applyBorder="1" applyAlignment="1">
      <alignment horizontal="center"/>
    </xf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1" xfId="0" applyFont="1" applyBorder="1"/>
    <xf numFmtId="0" fontId="1" fillId="0" borderId="2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1" fillId="6" borderId="0" xfId="0" applyFont="1" applyFill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14" fontId="1" fillId="0" borderId="0" xfId="0" applyNumberFormat="1" applyFont="1"/>
    <xf numFmtId="0" fontId="1" fillId="0" borderId="2" xfId="0" applyFont="1" applyBorder="1"/>
    <xf numFmtId="14" fontId="1" fillId="0" borderId="2" xfId="0" applyNumberFormat="1" applyFont="1" applyBorder="1"/>
    <xf numFmtId="0" fontId="1" fillId="0" borderId="12" xfId="0" applyFont="1" applyBorder="1"/>
    <xf numFmtId="0" fontId="1" fillId="0" borderId="10" xfId="0" applyFont="1" applyBorder="1" applyAlignment="1">
      <alignment horizontal="center"/>
    </xf>
    <xf numFmtId="14" fontId="1" fillId="0" borderId="5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12" xfId="0" applyFont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" fontId="2" fillId="2" borderId="3" xfId="0" applyNumberFormat="1" applyFont="1" applyFill="1" applyBorder="1" applyAlignment="1">
      <alignment horizontal="center"/>
    </xf>
    <xf numFmtId="16" fontId="2" fillId="2" borderId="2" xfId="0" applyNumberFormat="1" applyFont="1" applyFill="1" applyBorder="1" applyAlignment="1">
      <alignment horizontal="center"/>
    </xf>
    <xf numFmtId="16" fontId="2" fillId="2" borderId="0" xfId="0" applyNumberFormat="1" applyFont="1" applyFill="1" applyAlignment="1">
      <alignment horizontal="center"/>
    </xf>
    <xf numFmtId="20" fontId="4" fillId="0" borderId="8" xfId="0" applyNumberFormat="1" applyFont="1" applyBorder="1" applyAlignment="1">
      <alignment horizontal="center"/>
    </xf>
    <xf numFmtId="20" fontId="4" fillId="0" borderId="9" xfId="0" applyNumberFormat="1" applyFont="1" applyBorder="1" applyAlignment="1">
      <alignment horizontal="center"/>
    </xf>
    <xf numFmtId="16" fontId="2" fillId="2" borderId="4" xfId="0" applyNumberFormat="1" applyFont="1" applyFill="1" applyBorder="1" applyAlignment="1">
      <alignment horizontal="center"/>
    </xf>
    <xf numFmtId="16" fontId="2" fillId="2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1">
    <cellStyle name="Parasts" xfId="0" builtinId="0"/>
  </cellStyles>
  <dxfs count="13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FE5A5-B322-46EC-AF1E-06009BC08296}">
  <sheetPr>
    <tabColor rgb="FF92D050"/>
  </sheetPr>
  <dimension ref="A1:BM70"/>
  <sheetViews>
    <sheetView tabSelected="1" topLeftCell="A2" zoomScale="83" zoomScaleNormal="83" workbookViewId="0">
      <selection activeCell="A2" sqref="A2"/>
    </sheetView>
  </sheetViews>
  <sheetFormatPr defaultColWidth="0" defaultRowHeight="0" customHeight="1" zeroHeight="1" x14ac:dyDescent="0.25"/>
  <cols>
    <col min="1" max="1" width="15.6640625" style="5" bestFit="1" customWidth="1"/>
    <col min="2" max="2" width="10.33203125" style="4" bestFit="1" customWidth="1"/>
    <col min="3" max="3" width="10.109375" style="5" bestFit="1" customWidth="1"/>
    <col min="4" max="4" width="4.6640625" style="4" bestFit="1" customWidth="1"/>
    <col min="5" max="5" width="4.109375" style="5" bestFit="1" customWidth="1"/>
    <col min="6" max="59" width="3.5546875" style="4" customWidth="1"/>
    <col min="60" max="60" width="5.33203125" style="4" bestFit="1" customWidth="1"/>
    <col min="61" max="62" width="4" style="4" customWidth="1"/>
    <col min="63" max="64" width="4" style="4" hidden="1" customWidth="1"/>
    <col min="65" max="65" width="1.44140625" style="5" hidden="1" customWidth="1"/>
    <col min="66" max="89" width="0" style="5" hidden="1" customWidth="1"/>
    <col min="90" max="16384" width="0" style="5" hidden="1"/>
  </cols>
  <sheetData>
    <row r="1" spans="1:64" ht="15" hidden="1" customHeight="1" x14ac:dyDescent="0.25">
      <c r="A1" s="1"/>
      <c r="B1" s="2">
        <v>44164</v>
      </c>
      <c r="C1" s="1"/>
      <c r="D1" s="3"/>
      <c r="E1" s="1"/>
      <c r="F1" s="4">
        <f>SUMIFS(G6:G44,G6:G44,"&gt;0")</f>
        <v>1</v>
      </c>
      <c r="G1" s="4">
        <f>-SUMIFS(G6:G44,G6:G44,"&lt;0")</f>
        <v>2</v>
      </c>
      <c r="H1" s="4">
        <f>SUMIFS(I6:I44,I6:I44,"&gt;0")</f>
        <v>0</v>
      </c>
      <c r="I1" s="4">
        <f>-SUMIFS(I6:I44,I6:I44,"&lt;0")</f>
        <v>3</v>
      </c>
      <c r="J1" s="4">
        <f>SUMIFS(K6:K44,K6:K44,"&gt;0")</f>
        <v>0</v>
      </c>
      <c r="K1" s="4">
        <f>-SUMIFS(K6:K44,K6:K44,"&lt;0")</f>
        <v>6</v>
      </c>
      <c r="L1" s="4">
        <f>SUMIFS(M6:M44,M6:M44,"&gt;0")</f>
        <v>0</v>
      </c>
      <c r="M1" s="4">
        <f>-SUMIFS(M6:M44,M6:M44,"&lt;0")</f>
        <v>2</v>
      </c>
      <c r="N1" s="4">
        <f>SUMIFS(O6:O44,O6:O44,"&gt;0")</f>
        <v>1</v>
      </c>
      <c r="O1" s="4">
        <f>-SUMIFS(O6:O44,O6:O44,"&lt;0")</f>
        <v>3</v>
      </c>
      <c r="P1" s="4">
        <f>SUMIFS(Q6:Q44,Q6:Q44,"&gt;0")</f>
        <v>1</v>
      </c>
      <c r="Q1" s="4">
        <f>-SUMIFS(Q6:Q44,Q6:Q44,"&lt;0")</f>
        <v>1</v>
      </c>
      <c r="R1" s="4">
        <f>SUMIFS(S6:S44,S6:S44,"&gt;0")</f>
        <v>1</v>
      </c>
      <c r="S1" s="4">
        <f>-SUMIFS(S6:S44,S6:S44,"&lt;0")</f>
        <v>5</v>
      </c>
      <c r="T1" s="4">
        <f>SUMIFS(U6:U44,U6:U44,"&gt;0")</f>
        <v>2</v>
      </c>
      <c r="U1" s="4">
        <f>-SUMIFS(U6:U44,U6:U44,"&lt;0")</f>
        <v>2</v>
      </c>
      <c r="V1" s="4">
        <f>SUMIFS(W6:W44,W6:W44,"&gt;0")</f>
        <v>0</v>
      </c>
      <c r="W1" s="4">
        <f>-SUMIFS(W6:W44,W6:W44,"&lt;0")</f>
        <v>3</v>
      </c>
      <c r="X1" s="4">
        <f>SUMIFS(Y6:Y44,Y6:Y44,"&gt;0")</f>
        <v>1</v>
      </c>
      <c r="Y1" s="4">
        <f>-SUMIFS(Y6:Y44,Y6:Y44,"&lt;0")</f>
        <v>2</v>
      </c>
      <c r="Z1" s="4">
        <f>SUMIFS(AA6:AA44,AA6:AA44,"&gt;0")</f>
        <v>0</v>
      </c>
      <c r="AA1" s="4">
        <f>-SUMIFS(AA6:AA44,AA6:AA44,"&lt;0")</f>
        <v>0</v>
      </c>
      <c r="AB1" s="4">
        <f>SUMIFS(AC6:AC44,AC6:AC44,"&gt;0")</f>
        <v>1</v>
      </c>
      <c r="AC1" s="4">
        <f>-SUMIFS(AC6:AC44,AC6:AC44,"&lt;0")</f>
        <v>1</v>
      </c>
      <c r="AD1" s="4">
        <f>SUMIFS(AE6:AE44,AE6:AE44,"&gt;0")</f>
        <v>2</v>
      </c>
      <c r="AE1" s="4">
        <f>-SUMIFS(AE6:AE44,AE6:AE44,"&lt;0")</f>
        <v>3</v>
      </c>
      <c r="AF1" s="4">
        <f>SUMIFS(AG6:AG44,AG6:AG44,"&gt;0")</f>
        <v>0</v>
      </c>
      <c r="AG1" s="4">
        <f>-SUMIFS(AG6:AG44,AG6:AG44,"&lt;0")</f>
        <v>2</v>
      </c>
      <c r="AH1" s="4">
        <f>SUMIFS(AI6:AI44,AI6:AI44,"&gt;0")</f>
        <v>0</v>
      </c>
      <c r="AI1" s="4">
        <f>-SUMIFS(AI6:AI44,AI6:AI44,"&lt;0")</f>
        <v>2</v>
      </c>
      <c r="AJ1" s="4">
        <f>SUMIFS(AK6:AK44,AK6:AK44,"&gt;0")</f>
        <v>2</v>
      </c>
      <c r="AK1" s="4">
        <f>-SUMIFS(AK6:AK44,AK6:AK44,"&lt;0")</f>
        <v>5</v>
      </c>
      <c r="AL1" s="4">
        <f>SUMIFS(AM6:AM44,AM6:AM44,"&gt;0")</f>
        <v>0</v>
      </c>
      <c r="AM1" s="4">
        <f>-SUMIFS(AM6:AM44,AM6:AM44,"&lt;0")</f>
        <v>5</v>
      </c>
      <c r="AN1" s="4">
        <f>SUMIFS(AO6:AO44,AO6:AO44,"&gt;0")</f>
        <v>0</v>
      </c>
      <c r="AO1" s="4">
        <f>-SUMIFS(AO6:AO44,AO6:AO44,"&lt;0")</f>
        <v>3</v>
      </c>
      <c r="AP1" s="4">
        <f>SUMIFS(AQ6:AQ44,AQ6:AQ44,"&gt;0")</f>
        <v>0</v>
      </c>
      <c r="AQ1" s="4">
        <f>-SUMIFS(AQ6:AQ44,AQ6:AQ44,"&lt;0")</f>
        <v>0</v>
      </c>
      <c r="AR1" s="4">
        <f>SUMIFS(AS6:AS44,AS6:AS44,"&gt;0")</f>
        <v>0</v>
      </c>
      <c r="AS1" s="4">
        <f>-SUMIFS(AS6:AS44,AS6:AS44,"&lt;0")</f>
        <v>2</v>
      </c>
      <c r="AT1" s="4">
        <f>SUMIFS(AU6:AU44,AU6:AU44,"&gt;0")</f>
        <v>2</v>
      </c>
      <c r="AU1" s="4">
        <f>-SUMIFS(AU6:AU44,AU6:AU44,"&lt;0")</f>
        <v>1</v>
      </c>
      <c r="AV1" s="4">
        <f>SUMIFS(AW6:AW44,AW6:AW44,"&gt;0")</f>
        <v>0</v>
      </c>
      <c r="AW1" s="4">
        <f>-SUMIFS(AW6:AW44,AW6:AW44,"&lt;0")</f>
        <v>5</v>
      </c>
      <c r="AX1" s="4">
        <f>SUMIFS(AY6:AY44,AY6:AY44,"&gt;0")</f>
        <v>3</v>
      </c>
      <c r="AY1" s="4">
        <f>-SUMIFS(AY6:AY44,AY6:AY44,"&lt;0")</f>
        <v>1</v>
      </c>
      <c r="AZ1" s="4">
        <f>SUMIFS(BA6:BA44,BA6:BA44,"&gt;0")</f>
        <v>4</v>
      </c>
      <c r="BA1" s="4">
        <f>-SUMIFS(BA6:BA44,BA6:BA44,"&lt;0")</f>
        <v>2</v>
      </c>
      <c r="BB1" s="4">
        <f>SUMIFS(BC6:BC44,BC6:BC44,"&gt;0")</f>
        <v>0</v>
      </c>
      <c r="BC1" s="4">
        <f>-SUMIFS(BC6:BC44,BC6:BC44,"&lt;0")</f>
        <v>2</v>
      </c>
      <c r="BD1" s="4">
        <f>SUMIFS(BE6:BE44,BE6:BE44,"&gt;0")</f>
        <v>0</v>
      </c>
      <c r="BE1" s="4">
        <f>-SUMIFS(BE6:BE44,BE6:BE44,"&lt;0")</f>
        <v>5</v>
      </c>
      <c r="BF1" s="4">
        <f>SUMIFS(BG6:BG44,BG6:BG44,"&gt;0")</f>
        <v>0</v>
      </c>
      <c r="BG1" s="4">
        <f>-SUMIFS(BG6:BG44,BG6:BG44,"&lt;0")</f>
        <v>2</v>
      </c>
    </row>
    <row r="2" spans="1:64" ht="15" customHeight="1" x14ac:dyDescent="0.25">
      <c r="A2" s="1" t="s">
        <v>0</v>
      </c>
      <c r="B2" s="6"/>
      <c r="C2" s="7"/>
      <c r="D2" s="8"/>
      <c r="E2" s="9"/>
      <c r="F2" s="55">
        <v>43998</v>
      </c>
      <c r="G2" s="54"/>
      <c r="H2" s="55">
        <v>44002</v>
      </c>
      <c r="I2" s="54"/>
      <c r="J2" s="53">
        <v>44007</v>
      </c>
      <c r="K2" s="54"/>
      <c r="L2" s="53">
        <v>44011</v>
      </c>
      <c r="M2" s="54"/>
      <c r="N2" s="53">
        <v>44015</v>
      </c>
      <c r="O2" s="54"/>
      <c r="P2" s="53">
        <v>44019</v>
      </c>
      <c r="Q2" s="54"/>
      <c r="R2" s="55">
        <v>43994</v>
      </c>
      <c r="S2" s="54"/>
      <c r="T2" s="55">
        <v>44028</v>
      </c>
      <c r="U2" s="54"/>
      <c r="V2" s="55">
        <v>44033</v>
      </c>
      <c r="W2" s="54"/>
      <c r="X2" s="55">
        <v>44038</v>
      </c>
      <c r="Y2" s="54"/>
      <c r="Z2" s="55">
        <v>44042</v>
      </c>
      <c r="AA2" s="54"/>
      <c r="AB2" s="55">
        <v>44046</v>
      </c>
      <c r="AC2" s="54"/>
      <c r="AD2" s="55">
        <v>44050</v>
      </c>
      <c r="AE2" s="54"/>
      <c r="AF2" s="55">
        <v>44054</v>
      </c>
      <c r="AG2" s="54"/>
      <c r="AH2" s="55">
        <v>44060</v>
      </c>
      <c r="AI2" s="54"/>
      <c r="AJ2" s="55">
        <v>44066</v>
      </c>
      <c r="AK2" s="54"/>
      <c r="AL2" s="55">
        <v>44072</v>
      </c>
      <c r="AM2" s="54"/>
      <c r="AN2" s="55">
        <v>44087</v>
      </c>
      <c r="AO2" s="54"/>
      <c r="AP2" s="55">
        <v>44094</v>
      </c>
      <c r="AQ2" s="54"/>
      <c r="AR2" s="55">
        <v>44101</v>
      </c>
      <c r="AS2" s="54"/>
      <c r="AT2" s="58">
        <v>44108</v>
      </c>
      <c r="AU2" s="59"/>
      <c r="AV2" s="58">
        <v>44121</v>
      </c>
      <c r="AW2" s="59"/>
      <c r="AX2" s="58">
        <v>44129</v>
      </c>
      <c r="AY2" s="59"/>
      <c r="AZ2" s="55">
        <v>44136</v>
      </c>
      <c r="BA2" s="54"/>
      <c r="BB2" s="55">
        <v>44142</v>
      </c>
      <c r="BC2" s="54"/>
      <c r="BD2" s="55">
        <v>44161</v>
      </c>
      <c r="BE2" s="54"/>
      <c r="BF2" s="55">
        <v>44164</v>
      </c>
      <c r="BG2" s="54"/>
    </row>
    <row r="3" spans="1:64" s="16" customFormat="1" ht="20.25" customHeight="1" x14ac:dyDescent="0.35">
      <c r="A3" s="10" t="s">
        <v>1</v>
      </c>
      <c r="B3" s="11"/>
      <c r="C3" s="12"/>
      <c r="D3" s="13"/>
      <c r="E3" s="14"/>
      <c r="F3" s="56" t="str">
        <f>IF(COUNT(F6:G42)=0, "", SUMIFS(G6:G42,G6:G42,"&gt;0")&amp;":"&amp;-SUMIFS(G6:G42,G6:G42,"&lt;0"))</f>
        <v>1:2</v>
      </c>
      <c r="G3" s="57"/>
      <c r="H3" s="56" t="str">
        <f>IF(COUNT(H6:I42)=0, "", SUMIFS(I6:I42,I6:I42,"&gt;0")&amp;":"&amp;-SUMIFS(I6:I42,I6:I42,"&lt;0"))</f>
        <v>0:3</v>
      </c>
      <c r="I3" s="57"/>
      <c r="J3" s="56" t="str">
        <f>IF(COUNT(J6:K42)=0, "", SUMIFS(K6:K42,K6:K42,"&gt;0")&amp;":"&amp;-SUMIFS(K6:K42,K6:K42,"&lt;0"))</f>
        <v>0:6</v>
      </c>
      <c r="K3" s="57"/>
      <c r="L3" s="56" t="str">
        <f>IF(COUNT(L6:M42)=0, "", SUMIFS(M6:M42,M6:M42,"&gt;0")&amp;":"&amp;-SUMIFS(M6:M42,M6:M42,"&lt;0"))</f>
        <v>0:2</v>
      </c>
      <c r="M3" s="57"/>
      <c r="N3" s="56" t="str">
        <f>IF(COUNT(N6:O42)=0, "", SUMIFS(O6:O42,O6:O42,"&gt;0")&amp;":"&amp;-SUMIFS(O6:O42,O6:O42,"&lt;0"))</f>
        <v>1:3</v>
      </c>
      <c r="O3" s="57"/>
      <c r="P3" s="56" t="str">
        <f>IF(COUNT(P6:Q42)=0, "", SUMIFS(Q6:Q42,Q6:Q42,"&gt;0")&amp;":"&amp;-SUMIFS(Q6:Q42,Q6:Q42,"&lt;0"))</f>
        <v>1:1</v>
      </c>
      <c r="Q3" s="57"/>
      <c r="R3" s="56" t="str">
        <f>IF(COUNT(R6:S42)=0, "", SUMIFS(S6:S42,S6:S42,"&gt;0")&amp;":"&amp;-SUMIFS(S6:S42,S6:S42,"&lt;0"))</f>
        <v>1:5</v>
      </c>
      <c r="S3" s="57"/>
      <c r="T3" s="56" t="str">
        <f>IF(COUNT(T6:U42)=0, "", SUMIFS(U6:U42,U6:U42,"&gt;0")&amp;":"&amp;-SUMIFS(U6:U42,U6:U42,"&lt;0"))</f>
        <v>2:2</v>
      </c>
      <c r="U3" s="57"/>
      <c r="V3" s="56" t="str">
        <f>IF(COUNT(V6:W42)=0, "", SUMIFS(W6:W42,W6:W42,"&gt;0")&amp;":"&amp;-SUMIFS(W6:W42,W6:W42,"&lt;0"))</f>
        <v>0:3</v>
      </c>
      <c r="W3" s="57"/>
      <c r="X3" s="56" t="str">
        <f>IF(COUNT(X6:Y42)=0, "", SUMIFS(Y6:Y42,Y6:Y42,"&gt;0")&amp;":"&amp;-SUMIFS(Y6:Y42,Y6:Y42,"&lt;0"))</f>
        <v>1:2</v>
      </c>
      <c r="Y3" s="57"/>
      <c r="Z3" s="56" t="str">
        <f>IF(COUNT(Z6:AA42)=0, "", SUMIFS(AA6:AA42,AA6:AA42,"&gt;0")&amp;":"&amp;-SUMIFS(AA6:AA42,AA6:AA42,"&lt;0"))</f>
        <v>0:0</v>
      </c>
      <c r="AA3" s="57"/>
      <c r="AB3" s="56" t="str">
        <f>IF(COUNT(AB6:AC42)=0, "", SUMIFS(AC6:AC42,AC6:AC42,"&gt;0")&amp;":"&amp;-SUMIFS(AC6:AC42,AC6:AC42,"&lt;0"))</f>
        <v>1:1</v>
      </c>
      <c r="AC3" s="57"/>
      <c r="AD3" s="56" t="str">
        <f>IF(COUNT(AD6:AE42)=0, "", SUMIFS(AE6:AE42,AE6:AE42,"&gt;0")&amp;":"&amp;-SUMIFS(AE6:AE42,AE6:AE42,"&lt;0"))</f>
        <v>2:3</v>
      </c>
      <c r="AE3" s="57"/>
      <c r="AF3" s="56" t="str">
        <f>IF(COUNT(AF6:AG42)=0, "", SUMIFS(AG6:AG42,AG6:AG42,"&gt;0")&amp;":"&amp;-SUMIFS(AG6:AG42,AG6:AG42,"&lt;0"))</f>
        <v>0:2</v>
      </c>
      <c r="AG3" s="57"/>
      <c r="AH3" s="56" t="str">
        <f>IF(COUNT(AH6:AI42)=0, "", SUMIFS(AI6:AI42,AI6:AI42,"&gt;0")&amp;":"&amp;-SUMIFS(AI6:AI42,AI6:AI42,"&lt;0"))</f>
        <v>0:2</v>
      </c>
      <c r="AI3" s="57"/>
      <c r="AJ3" s="56" t="str">
        <f>IF(COUNT(AJ6:AK42)=0, "", SUMIFS(AK6:AK42,AK6:AK42,"&gt;0")&amp;":"&amp;-SUMIFS(AK6:AK42,AK6:AK42,"&lt;0"))</f>
        <v>2:5</v>
      </c>
      <c r="AK3" s="57"/>
      <c r="AL3" s="56" t="str">
        <f>IF(COUNT(AL6:AM42)=0, "", SUMIFS(AM6:AM42,AM6:AM42,"&gt;0")&amp;":"&amp;-SUMIFS(AM6:AM42,AM6:AM42,"&lt;0"))</f>
        <v>0:5</v>
      </c>
      <c r="AM3" s="57"/>
      <c r="AN3" s="56" t="str">
        <f>IF(COUNT(AN6:AO42)=0, "", SUMIFS(AO6:AO42,AO6:AO42,"&gt;0")&amp;":"&amp;-SUMIFS(AO6:AO42,AO6:AO42,"&lt;0"))</f>
        <v>0:3</v>
      </c>
      <c r="AO3" s="57"/>
      <c r="AP3" s="56" t="str">
        <f>IF(COUNT(AP6:AQ42)=0, "", SUMIFS(AQ6:AQ42,AQ6:AQ42,"&gt;0")&amp;":"&amp;-SUMIFS(AQ6:AQ42,AQ6:AQ42,"&lt;0"))</f>
        <v>0:0</v>
      </c>
      <c r="AQ3" s="57"/>
      <c r="AR3" s="56" t="str">
        <f>IF(COUNT(AR6:AS42)=0, "", SUMIFS(AS6:AS42,AS6:AS42,"&gt;0")&amp;":"&amp;-SUMIFS(AS6:AS42,AS6:AS42,"&lt;0"))</f>
        <v>0:2</v>
      </c>
      <c r="AS3" s="57"/>
      <c r="AT3" s="56" t="str">
        <f>IF(COUNT(AT6:AU42)=0, "", SUMIFS(AU6:AU42,AU6:AU42,"&gt;0")&amp;":"&amp;-SUMIFS(AU6:AU42,AU6:AU42,"&lt;0"))</f>
        <v>2:1</v>
      </c>
      <c r="AU3" s="57"/>
      <c r="AV3" s="56" t="str">
        <f>IF(COUNT(AV6:AW42)=0, "", SUMIFS(AW6:AW42,AW6:AW42,"&gt;0")&amp;":"&amp;-SUMIFS(AW6:AW42,AW6:AW42,"&lt;0"))</f>
        <v>0:5</v>
      </c>
      <c r="AW3" s="57"/>
      <c r="AX3" s="56" t="str">
        <f>IF(COUNT(AX6:AY42)=0, "", SUMIFS(AY6:AY42,AY6:AY42,"&gt;0")&amp;":"&amp;-SUMIFS(AY6:AY42,AY6:AY42,"&lt;0"))</f>
        <v>3:1</v>
      </c>
      <c r="AY3" s="57"/>
      <c r="AZ3" s="56" t="str">
        <f>IF(COUNT(AZ6:BA42)=0, "", SUMIFS(BA6:BA42,BA6:BA42,"&gt;0")&amp;":"&amp;-SUMIFS(BA6:BA42,BA6:BA42,"&lt;0"))</f>
        <v>4:2</v>
      </c>
      <c r="BA3" s="57"/>
      <c r="BB3" s="56" t="str">
        <f>IF(COUNT(BB6:BC42)=0, "", SUMIFS(BC6:BC42,BC6:BC42,"&gt;0")&amp;":"&amp;-SUMIFS(BC6:BC42,BC6:BC42,"&lt;0"))</f>
        <v>0:2</v>
      </c>
      <c r="BC3" s="57"/>
      <c r="BD3" s="56" t="str">
        <f>IF(COUNT(BD6:BE42)=0, "", SUMIFS(BE6:BE42,BE6:BE42,"&gt;0")&amp;":"&amp;-SUMIFS(BE6:BE42,BE6:BE42,"&lt;0"))</f>
        <v>0:5</v>
      </c>
      <c r="BE3" s="57"/>
      <c r="BF3" s="56" t="str">
        <f>IF(COUNT(BF6:BG42)=0, "", SUMIFS(BG6:BG42,BG6:BG42,"&gt;0")&amp;":"&amp;-SUMIFS(BG6:BG42,BG6:BG42,"&lt;0"))</f>
        <v>0:2</v>
      </c>
      <c r="BG3" s="57"/>
      <c r="BH3" s="15"/>
      <c r="BI3" s="15"/>
      <c r="BJ3" s="15"/>
      <c r="BK3" s="15"/>
      <c r="BL3" s="15"/>
    </row>
    <row r="4" spans="1:64" ht="13.95" customHeight="1" x14ac:dyDescent="0.25">
      <c r="A4" s="17" t="s">
        <v>2</v>
      </c>
      <c r="B4" s="18"/>
      <c r="C4" s="19"/>
      <c r="D4" s="20"/>
      <c r="E4" s="19"/>
      <c r="F4" s="60" t="s">
        <v>3</v>
      </c>
      <c r="G4" s="61"/>
      <c r="H4" s="60" t="s">
        <v>4</v>
      </c>
      <c r="I4" s="61"/>
      <c r="J4" s="60" t="s">
        <v>5</v>
      </c>
      <c r="K4" s="61"/>
      <c r="L4" s="60" t="s">
        <v>6</v>
      </c>
      <c r="M4" s="61"/>
      <c r="N4" s="60" t="s">
        <v>7</v>
      </c>
      <c r="O4" s="61"/>
      <c r="P4" s="60" t="s">
        <v>8</v>
      </c>
      <c r="Q4" s="61"/>
      <c r="R4" s="60" t="s">
        <v>9</v>
      </c>
      <c r="S4" s="61"/>
      <c r="T4" s="60" t="s">
        <v>10</v>
      </c>
      <c r="U4" s="61"/>
      <c r="V4" s="60" t="s">
        <v>11</v>
      </c>
      <c r="W4" s="61"/>
      <c r="X4" s="60" t="s">
        <v>3</v>
      </c>
      <c r="Y4" s="61"/>
      <c r="Z4" s="60" t="s">
        <v>4</v>
      </c>
      <c r="AA4" s="61"/>
      <c r="AB4" s="60" t="s">
        <v>5</v>
      </c>
      <c r="AC4" s="61"/>
      <c r="AD4" s="60" t="s">
        <v>6</v>
      </c>
      <c r="AE4" s="61"/>
      <c r="AF4" s="60" t="s">
        <v>7</v>
      </c>
      <c r="AG4" s="61"/>
      <c r="AH4" s="60" t="s">
        <v>8</v>
      </c>
      <c r="AI4" s="61"/>
      <c r="AJ4" s="60" t="s">
        <v>9</v>
      </c>
      <c r="AK4" s="61"/>
      <c r="AL4" s="60" t="s">
        <v>10</v>
      </c>
      <c r="AM4" s="61"/>
      <c r="AN4" s="60" t="s">
        <v>11</v>
      </c>
      <c r="AO4" s="61"/>
      <c r="AP4" s="60" t="s">
        <v>3</v>
      </c>
      <c r="AQ4" s="61"/>
      <c r="AR4" s="60" t="s">
        <v>4</v>
      </c>
      <c r="AS4" s="61"/>
      <c r="AT4" s="60" t="s">
        <v>5</v>
      </c>
      <c r="AU4" s="61"/>
      <c r="AV4" s="62" t="s">
        <v>6</v>
      </c>
      <c r="AW4" s="60"/>
      <c r="AX4" s="62" t="s">
        <v>7</v>
      </c>
      <c r="AY4" s="60"/>
      <c r="AZ4" s="62" t="s">
        <v>8</v>
      </c>
      <c r="BA4" s="60"/>
      <c r="BB4" s="62" t="s">
        <v>9</v>
      </c>
      <c r="BC4" s="60"/>
      <c r="BD4" s="61" t="s">
        <v>10</v>
      </c>
      <c r="BE4" s="61"/>
      <c r="BF4" s="61" t="s">
        <v>11</v>
      </c>
      <c r="BG4" s="61"/>
    </row>
    <row r="5" spans="1:64" s="25" customFormat="1" ht="13.8" x14ac:dyDescent="0.25">
      <c r="A5" s="21" t="s">
        <v>12</v>
      </c>
      <c r="B5" s="22" t="s">
        <v>13</v>
      </c>
      <c r="C5" s="22" t="s">
        <v>14</v>
      </c>
      <c r="D5" s="23" t="s">
        <v>15</v>
      </c>
      <c r="E5" s="22" t="s">
        <v>16</v>
      </c>
      <c r="F5" s="22">
        <v>1</v>
      </c>
      <c r="G5" s="22">
        <v>1</v>
      </c>
      <c r="H5" s="22">
        <v>2</v>
      </c>
      <c r="I5" s="22">
        <v>2</v>
      </c>
      <c r="J5" s="22">
        <v>3</v>
      </c>
      <c r="K5" s="22">
        <v>3</v>
      </c>
      <c r="L5" s="23">
        <v>4</v>
      </c>
      <c r="M5" s="22">
        <v>4</v>
      </c>
      <c r="N5" s="23">
        <v>5</v>
      </c>
      <c r="O5" s="22">
        <v>5</v>
      </c>
      <c r="P5" s="23">
        <v>6</v>
      </c>
      <c r="Q5" s="22">
        <v>6</v>
      </c>
      <c r="R5" s="23">
        <v>7</v>
      </c>
      <c r="S5" s="22">
        <v>7</v>
      </c>
      <c r="T5" s="23">
        <v>8</v>
      </c>
      <c r="U5" s="22">
        <v>8</v>
      </c>
      <c r="V5" s="23">
        <v>9</v>
      </c>
      <c r="W5" s="22">
        <v>9</v>
      </c>
      <c r="X5" s="23">
        <v>10</v>
      </c>
      <c r="Y5" s="22">
        <v>10</v>
      </c>
      <c r="Z5" s="23">
        <v>11</v>
      </c>
      <c r="AA5" s="22">
        <v>11</v>
      </c>
      <c r="AB5" s="23">
        <v>12</v>
      </c>
      <c r="AC5" s="22">
        <v>12</v>
      </c>
      <c r="AD5" s="23">
        <v>13</v>
      </c>
      <c r="AE5" s="22">
        <v>13</v>
      </c>
      <c r="AF5" s="23">
        <v>14</v>
      </c>
      <c r="AG5" s="22">
        <v>14</v>
      </c>
      <c r="AH5" s="23">
        <v>15</v>
      </c>
      <c r="AI5" s="22">
        <v>15</v>
      </c>
      <c r="AJ5" s="23">
        <v>16</v>
      </c>
      <c r="AK5" s="22">
        <v>16</v>
      </c>
      <c r="AL5" s="23">
        <v>17</v>
      </c>
      <c r="AM5" s="22">
        <v>17</v>
      </c>
      <c r="AN5" s="23">
        <v>18</v>
      </c>
      <c r="AO5" s="22">
        <v>18</v>
      </c>
      <c r="AP5" s="23">
        <v>19</v>
      </c>
      <c r="AQ5" s="22">
        <v>19</v>
      </c>
      <c r="AR5" s="23">
        <v>20</v>
      </c>
      <c r="AS5" s="22">
        <v>20</v>
      </c>
      <c r="AT5" s="23">
        <v>21</v>
      </c>
      <c r="AU5" s="22">
        <v>21</v>
      </c>
      <c r="AV5" s="23">
        <v>22</v>
      </c>
      <c r="AW5" s="22">
        <v>22</v>
      </c>
      <c r="AX5" s="23">
        <v>23</v>
      </c>
      <c r="AY5" s="22">
        <v>23</v>
      </c>
      <c r="AZ5" s="23">
        <v>24</v>
      </c>
      <c r="BA5" s="22">
        <v>24</v>
      </c>
      <c r="BB5" s="23">
        <v>25</v>
      </c>
      <c r="BC5" s="22">
        <v>25</v>
      </c>
      <c r="BD5" s="23">
        <v>26</v>
      </c>
      <c r="BE5" s="22">
        <v>26</v>
      </c>
      <c r="BF5" s="23">
        <v>27</v>
      </c>
      <c r="BG5" s="22">
        <v>27</v>
      </c>
      <c r="BH5" s="22" t="s">
        <v>17</v>
      </c>
      <c r="BI5" s="22" t="s">
        <v>18</v>
      </c>
      <c r="BJ5" s="24"/>
      <c r="BK5" s="24"/>
      <c r="BL5" s="24"/>
    </row>
    <row r="6" spans="1:64" ht="15" customHeight="1" x14ac:dyDescent="0.25">
      <c r="A6" s="5" t="s">
        <v>19</v>
      </c>
      <c r="B6" s="26" t="s">
        <v>20</v>
      </c>
      <c r="C6" s="27">
        <v>35606</v>
      </c>
      <c r="D6" s="28">
        <f t="shared" ref="D6:D39" si="0">DATEDIF(C6,$B$1,"Y")</f>
        <v>23</v>
      </c>
      <c r="E6" s="29" t="s">
        <v>21</v>
      </c>
      <c r="G6" s="30"/>
      <c r="I6" s="30"/>
      <c r="K6" s="30"/>
      <c r="L6" s="4">
        <v>90</v>
      </c>
      <c r="M6" s="30">
        <v>-2</v>
      </c>
      <c r="N6" s="4">
        <v>90</v>
      </c>
      <c r="O6" s="30">
        <v>-3</v>
      </c>
      <c r="Q6" s="30"/>
      <c r="R6" s="4">
        <v>90</v>
      </c>
      <c r="S6" s="30">
        <v>-5</v>
      </c>
      <c r="T6" s="4">
        <v>90</v>
      </c>
      <c r="U6" s="31">
        <v>-2</v>
      </c>
      <c r="W6" s="30"/>
      <c r="X6" s="4">
        <v>90</v>
      </c>
      <c r="Y6" s="30">
        <v>-2</v>
      </c>
      <c r="Z6" s="4">
        <v>90</v>
      </c>
      <c r="AA6" s="30"/>
      <c r="AB6" s="4">
        <v>90</v>
      </c>
      <c r="AC6" s="30">
        <v>-1</v>
      </c>
      <c r="AD6" s="4">
        <v>90</v>
      </c>
      <c r="AE6" s="30">
        <v>-3</v>
      </c>
      <c r="AF6" s="4">
        <v>90</v>
      </c>
      <c r="AG6" s="30">
        <v>-2</v>
      </c>
      <c r="AH6" s="32">
        <v>90</v>
      </c>
      <c r="AI6" s="30">
        <v>-2</v>
      </c>
      <c r="AJ6" s="4">
        <v>90</v>
      </c>
      <c r="AK6" s="30">
        <v>-5</v>
      </c>
      <c r="AL6" s="32">
        <v>90</v>
      </c>
      <c r="AM6" s="30">
        <v>-5</v>
      </c>
      <c r="AN6" s="4">
        <v>90</v>
      </c>
      <c r="AO6" s="30">
        <v>-3</v>
      </c>
      <c r="AP6" s="4">
        <v>90</v>
      </c>
      <c r="AQ6" s="30"/>
      <c r="AR6" s="32">
        <v>90</v>
      </c>
      <c r="AS6" s="30">
        <v>-2</v>
      </c>
      <c r="AT6" s="32">
        <v>90</v>
      </c>
      <c r="AU6" s="30">
        <v>-1</v>
      </c>
      <c r="AV6" s="4">
        <v>90</v>
      </c>
      <c r="AW6" s="30">
        <v>-5</v>
      </c>
      <c r="AX6" s="4">
        <v>90</v>
      </c>
      <c r="AY6" s="30">
        <v>-1</v>
      </c>
      <c r="AZ6" s="4">
        <v>90</v>
      </c>
      <c r="BA6" s="31">
        <v>-2</v>
      </c>
      <c r="BB6" s="4">
        <v>90</v>
      </c>
      <c r="BC6" s="30">
        <v>-2</v>
      </c>
      <c r="BD6" s="4">
        <v>90</v>
      </c>
      <c r="BE6" s="30">
        <v>-5</v>
      </c>
      <c r="BF6" s="4">
        <v>90</v>
      </c>
      <c r="BG6" s="30">
        <v>-2</v>
      </c>
      <c r="BH6" s="28">
        <f t="shared" ref="BH6:BH39" si="1">+F6+H6+J6+L6+N6+P6+R6+T6+V6+X6+Z6+AJ6+AB6+AD6+AF6+AP6+AT6+BD6+BF6+AH6+AL6+AN6+AR6+AV6+AX6+AZ6+BB6</f>
        <v>1980</v>
      </c>
      <c r="BI6" s="28">
        <f t="shared" ref="BI6:BI39" si="2">+G6+I6+K6+M6+O6+Q6+S6+U6+W6+Y6+AA6+AK6+AC6+AE6+AG6+AQ6+AU6+BE6+BG6+AI6+AM6+AO6+AS6+AW6+AY6+BA6+BC6</f>
        <v>-55</v>
      </c>
    </row>
    <row r="7" spans="1:64" ht="13.8" x14ac:dyDescent="0.25">
      <c r="A7" s="5" t="s">
        <v>22</v>
      </c>
      <c r="B7" s="28" t="s">
        <v>20</v>
      </c>
      <c r="C7" s="27">
        <v>35179</v>
      </c>
      <c r="D7" s="28">
        <f t="shared" si="0"/>
        <v>24</v>
      </c>
      <c r="E7" s="33" t="s">
        <v>23</v>
      </c>
      <c r="F7" s="4">
        <v>90</v>
      </c>
      <c r="G7" s="30"/>
      <c r="H7" s="4">
        <v>90</v>
      </c>
      <c r="I7" s="31"/>
      <c r="J7" s="4">
        <v>90</v>
      </c>
      <c r="K7" s="31"/>
      <c r="L7" s="34">
        <v>75</v>
      </c>
      <c r="M7" s="30"/>
      <c r="N7" s="4">
        <v>90</v>
      </c>
      <c r="O7" s="31"/>
      <c r="P7" s="4">
        <v>90</v>
      </c>
      <c r="Q7" s="31"/>
      <c r="S7" s="30"/>
      <c r="T7" s="4">
        <v>90</v>
      </c>
      <c r="U7" s="30"/>
      <c r="V7" s="4">
        <v>90</v>
      </c>
      <c r="W7" s="30"/>
      <c r="X7" s="4">
        <v>90</v>
      </c>
      <c r="Y7" s="30"/>
      <c r="Z7" s="4">
        <v>90</v>
      </c>
      <c r="AA7" s="30"/>
      <c r="AB7" s="4">
        <v>90</v>
      </c>
      <c r="AC7" s="30"/>
      <c r="AD7" s="4">
        <v>90</v>
      </c>
      <c r="AE7" s="30"/>
      <c r="AG7" s="30"/>
      <c r="AH7" s="32"/>
      <c r="AI7" s="30"/>
      <c r="AJ7" s="4">
        <v>90</v>
      </c>
      <c r="AK7" s="30"/>
      <c r="AL7" s="32"/>
      <c r="AM7" s="30"/>
      <c r="AN7" s="4">
        <v>90</v>
      </c>
      <c r="AO7" s="30"/>
      <c r="AP7" s="4">
        <v>90</v>
      </c>
      <c r="AQ7" s="30"/>
      <c r="AR7" s="32"/>
      <c r="AS7" s="30"/>
      <c r="AT7" s="32">
        <v>90</v>
      </c>
      <c r="AU7" s="31"/>
      <c r="AV7" s="4">
        <v>90</v>
      </c>
      <c r="AW7" s="30"/>
      <c r="AX7" s="4">
        <v>90</v>
      </c>
      <c r="AY7" s="30"/>
      <c r="AZ7" s="4">
        <v>90</v>
      </c>
      <c r="BA7" s="30"/>
      <c r="BB7" s="4">
        <v>90</v>
      </c>
      <c r="BC7" s="31"/>
      <c r="BD7" s="4">
        <v>90</v>
      </c>
      <c r="BE7" s="30"/>
      <c r="BF7" s="4">
        <v>90</v>
      </c>
      <c r="BG7" s="30"/>
      <c r="BH7" s="28">
        <f t="shared" si="1"/>
        <v>1965</v>
      </c>
      <c r="BI7" s="28">
        <f t="shared" si="2"/>
        <v>0</v>
      </c>
    </row>
    <row r="8" spans="1:64" ht="13.8" x14ac:dyDescent="0.25">
      <c r="A8" s="5" t="s">
        <v>24</v>
      </c>
      <c r="B8" s="28" t="s">
        <v>20</v>
      </c>
      <c r="C8" s="27">
        <v>35542</v>
      </c>
      <c r="D8" s="28">
        <f t="shared" si="0"/>
        <v>23</v>
      </c>
      <c r="E8" s="33" t="s">
        <v>23</v>
      </c>
      <c r="G8" s="30"/>
      <c r="I8" s="30"/>
      <c r="K8" s="30"/>
      <c r="M8" s="30"/>
      <c r="O8" s="30"/>
      <c r="Q8" s="30"/>
      <c r="S8" s="30"/>
      <c r="U8" s="30"/>
      <c r="V8" s="4">
        <v>90</v>
      </c>
      <c r="W8" s="30"/>
      <c r="X8" s="4">
        <v>90</v>
      </c>
      <c r="Y8" s="30"/>
      <c r="Z8" s="4">
        <v>90</v>
      </c>
      <c r="AA8" s="31"/>
      <c r="AB8" s="4">
        <v>90</v>
      </c>
      <c r="AC8" s="31"/>
      <c r="AD8" s="4">
        <v>90</v>
      </c>
      <c r="AE8" s="30"/>
      <c r="AF8" s="4">
        <v>90</v>
      </c>
      <c r="AG8" s="30"/>
      <c r="AH8" s="32"/>
      <c r="AI8" s="30"/>
      <c r="AJ8" s="34">
        <v>88</v>
      </c>
      <c r="AK8" s="30"/>
      <c r="AL8" s="32">
        <v>90</v>
      </c>
      <c r="AM8" s="31"/>
      <c r="AO8" s="30"/>
      <c r="AP8" s="4">
        <v>90</v>
      </c>
      <c r="AQ8" s="30"/>
      <c r="AR8" s="32">
        <v>90</v>
      </c>
      <c r="AS8" s="30"/>
      <c r="AT8" s="32">
        <v>90</v>
      </c>
      <c r="AU8" s="30">
        <v>1</v>
      </c>
      <c r="AV8" s="4">
        <v>90</v>
      </c>
      <c r="AW8" s="31"/>
      <c r="AX8" s="4">
        <v>90</v>
      </c>
      <c r="AY8" s="30"/>
      <c r="AZ8" s="4">
        <v>90</v>
      </c>
      <c r="BA8" s="30">
        <v>1</v>
      </c>
      <c r="BB8" s="4">
        <v>90</v>
      </c>
      <c r="BC8" s="30"/>
      <c r="BD8" s="34">
        <v>81</v>
      </c>
      <c r="BE8" s="30"/>
      <c r="BF8" s="4">
        <v>90</v>
      </c>
      <c r="BG8" s="30"/>
      <c r="BH8" s="28">
        <f t="shared" si="1"/>
        <v>1519</v>
      </c>
      <c r="BI8" s="28">
        <f t="shared" si="2"/>
        <v>2</v>
      </c>
    </row>
    <row r="9" spans="1:64" ht="13.8" x14ac:dyDescent="0.25">
      <c r="A9" s="5" t="s">
        <v>25</v>
      </c>
      <c r="B9" s="28" t="s">
        <v>20</v>
      </c>
      <c r="C9" s="27">
        <v>36608</v>
      </c>
      <c r="D9" s="28">
        <f t="shared" si="0"/>
        <v>20</v>
      </c>
      <c r="E9" s="33" t="s">
        <v>23</v>
      </c>
      <c r="F9" s="4">
        <v>90</v>
      </c>
      <c r="G9" s="30"/>
      <c r="H9" s="4">
        <v>90</v>
      </c>
      <c r="I9" s="31"/>
      <c r="J9" s="34">
        <v>80</v>
      </c>
      <c r="K9" s="31"/>
      <c r="L9" s="4">
        <v>90</v>
      </c>
      <c r="M9" s="30"/>
      <c r="N9" s="4">
        <v>90</v>
      </c>
      <c r="O9" s="30"/>
      <c r="P9" s="4">
        <v>90</v>
      </c>
      <c r="Q9" s="31"/>
      <c r="R9" s="4">
        <v>90</v>
      </c>
      <c r="S9" s="30"/>
      <c r="T9" s="4">
        <v>90</v>
      </c>
      <c r="U9" s="30"/>
      <c r="W9" s="30"/>
      <c r="Y9" s="30"/>
      <c r="AA9" s="30"/>
      <c r="AC9" s="30"/>
      <c r="AE9" s="30"/>
      <c r="AG9" s="30"/>
      <c r="AH9" s="35">
        <v>45</v>
      </c>
      <c r="AI9" s="30"/>
      <c r="AJ9" s="36">
        <v>2</v>
      </c>
      <c r="AK9" s="30"/>
      <c r="AL9" s="35">
        <v>67</v>
      </c>
      <c r="AM9" s="30"/>
      <c r="AN9" s="4">
        <v>90</v>
      </c>
      <c r="AO9" s="30"/>
      <c r="AP9" s="4">
        <v>90</v>
      </c>
      <c r="AQ9" s="30"/>
      <c r="AR9" s="32">
        <v>90</v>
      </c>
      <c r="AS9" s="30"/>
      <c r="AT9" s="35">
        <v>37</v>
      </c>
      <c r="AU9" s="30"/>
      <c r="AV9" s="34">
        <v>62</v>
      </c>
      <c r="AW9" s="30"/>
      <c r="AX9" s="4">
        <v>90</v>
      </c>
      <c r="AY9" s="30"/>
      <c r="AZ9" s="4">
        <v>90</v>
      </c>
      <c r="BA9" s="30"/>
      <c r="BB9" s="4">
        <v>90</v>
      </c>
      <c r="BC9" s="30"/>
      <c r="BD9" s="34">
        <v>54</v>
      </c>
      <c r="BE9" s="30"/>
      <c r="BG9" s="30"/>
      <c r="BH9" s="28">
        <f t="shared" si="1"/>
        <v>1517</v>
      </c>
      <c r="BI9" s="28">
        <f t="shared" si="2"/>
        <v>0</v>
      </c>
    </row>
    <row r="10" spans="1:64" ht="13.8" x14ac:dyDescent="0.25">
      <c r="A10" s="5" t="s">
        <v>26</v>
      </c>
      <c r="B10" s="28" t="s">
        <v>27</v>
      </c>
      <c r="C10" s="27">
        <v>36913</v>
      </c>
      <c r="D10" s="28">
        <f t="shared" si="0"/>
        <v>19</v>
      </c>
      <c r="E10" s="33" t="s">
        <v>28</v>
      </c>
      <c r="G10" s="30"/>
      <c r="I10" s="30"/>
      <c r="K10" s="30"/>
      <c r="M10" s="30"/>
      <c r="O10" s="30"/>
      <c r="Q10" s="30"/>
      <c r="S10" s="30"/>
      <c r="U10" s="30"/>
      <c r="W10" s="30"/>
      <c r="X10" s="36">
        <v>28</v>
      </c>
      <c r="Y10" s="31"/>
      <c r="Z10" s="4">
        <v>90</v>
      </c>
      <c r="AA10" s="30"/>
      <c r="AB10" s="34">
        <v>68</v>
      </c>
      <c r="AC10" s="30"/>
      <c r="AD10" s="4">
        <v>90</v>
      </c>
      <c r="AE10" s="30">
        <v>1</v>
      </c>
      <c r="AF10" s="4">
        <v>90</v>
      </c>
      <c r="AG10" s="30"/>
      <c r="AH10" s="32">
        <v>90</v>
      </c>
      <c r="AI10" s="30"/>
      <c r="AJ10" s="34">
        <v>88</v>
      </c>
      <c r="AK10" s="30">
        <v>1</v>
      </c>
      <c r="AL10" s="32">
        <v>90</v>
      </c>
      <c r="AM10" s="30"/>
      <c r="AO10" s="30"/>
      <c r="AP10" s="34">
        <v>87</v>
      </c>
      <c r="AQ10" s="30"/>
      <c r="AR10" s="35">
        <v>86</v>
      </c>
      <c r="AS10" s="30"/>
      <c r="AT10" s="32">
        <v>90</v>
      </c>
      <c r="AU10" s="30"/>
      <c r="AV10" s="34">
        <v>80</v>
      </c>
      <c r="AW10" s="30"/>
      <c r="AX10" s="4">
        <v>90</v>
      </c>
      <c r="AY10" s="30">
        <v>2</v>
      </c>
      <c r="AZ10" s="34">
        <v>87</v>
      </c>
      <c r="BA10" s="30"/>
      <c r="BB10" s="34">
        <v>80</v>
      </c>
      <c r="BC10" s="30"/>
      <c r="BD10" s="4">
        <v>90</v>
      </c>
      <c r="BE10" s="30"/>
      <c r="BF10" s="4">
        <v>90</v>
      </c>
      <c r="BG10" s="30"/>
      <c r="BH10" s="28">
        <f t="shared" si="1"/>
        <v>1414</v>
      </c>
      <c r="BI10" s="28">
        <f t="shared" si="2"/>
        <v>4</v>
      </c>
    </row>
    <row r="11" spans="1:64" ht="13.8" x14ac:dyDescent="0.25">
      <c r="A11" s="5" t="s">
        <v>29</v>
      </c>
      <c r="B11" s="28" t="s">
        <v>27</v>
      </c>
      <c r="C11" s="27">
        <v>36876</v>
      </c>
      <c r="D11" s="28">
        <f t="shared" si="0"/>
        <v>19</v>
      </c>
      <c r="E11" s="33" t="s">
        <v>30</v>
      </c>
      <c r="G11" s="30"/>
      <c r="I11" s="30"/>
      <c r="K11" s="30"/>
      <c r="M11" s="30"/>
      <c r="O11" s="30"/>
      <c r="Q11" s="30"/>
      <c r="S11" s="30"/>
      <c r="U11" s="30"/>
      <c r="V11" s="36">
        <v>38</v>
      </c>
      <c r="W11" s="30"/>
      <c r="X11" s="34">
        <v>62</v>
      </c>
      <c r="Y11" s="30"/>
      <c r="Z11" s="4">
        <v>90</v>
      </c>
      <c r="AA11" s="30"/>
      <c r="AB11" s="4">
        <v>90</v>
      </c>
      <c r="AC11" s="30">
        <v>1</v>
      </c>
      <c r="AD11" s="34">
        <v>68</v>
      </c>
      <c r="AE11" s="30"/>
      <c r="AF11" s="4">
        <v>90</v>
      </c>
      <c r="AG11" s="30"/>
      <c r="AH11" s="32"/>
      <c r="AI11" s="30"/>
      <c r="AJ11" s="34">
        <v>88</v>
      </c>
      <c r="AK11" s="30"/>
      <c r="AL11" s="32">
        <v>90</v>
      </c>
      <c r="AM11" s="30"/>
      <c r="AN11" s="4">
        <v>90</v>
      </c>
      <c r="AO11" s="30"/>
      <c r="AP11" s="4">
        <v>90</v>
      </c>
      <c r="AQ11" s="30"/>
      <c r="AR11" s="32">
        <v>90</v>
      </c>
      <c r="AS11" s="31"/>
      <c r="AT11" s="32">
        <v>90</v>
      </c>
      <c r="AU11" s="31"/>
      <c r="AV11" s="34">
        <v>62</v>
      </c>
      <c r="AW11" s="31"/>
      <c r="AY11" s="30"/>
      <c r="AZ11" s="4">
        <v>90</v>
      </c>
      <c r="BA11" s="30">
        <v>1</v>
      </c>
      <c r="BB11" s="4">
        <v>90</v>
      </c>
      <c r="BC11" s="30"/>
      <c r="BD11" s="4">
        <v>90</v>
      </c>
      <c r="BE11" s="30"/>
      <c r="BF11" s="4">
        <v>90</v>
      </c>
      <c r="BG11" s="31"/>
      <c r="BH11" s="28">
        <f t="shared" si="1"/>
        <v>1398</v>
      </c>
      <c r="BI11" s="28">
        <f t="shared" si="2"/>
        <v>2</v>
      </c>
    </row>
    <row r="12" spans="1:64" ht="13.8" x14ac:dyDescent="0.25">
      <c r="A12" s="5" t="s">
        <v>31</v>
      </c>
      <c r="B12" s="28" t="s">
        <v>20</v>
      </c>
      <c r="C12" s="27">
        <v>37649</v>
      </c>
      <c r="D12" s="28">
        <f t="shared" si="0"/>
        <v>17</v>
      </c>
      <c r="E12" s="33" t="s">
        <v>30</v>
      </c>
      <c r="F12" s="36">
        <v>12</v>
      </c>
      <c r="G12" s="30"/>
      <c r="H12" s="36">
        <v>29</v>
      </c>
      <c r="I12" s="30"/>
      <c r="J12" s="36">
        <v>24</v>
      </c>
      <c r="K12" s="30"/>
      <c r="M12" s="30"/>
      <c r="N12" s="36">
        <v>45</v>
      </c>
      <c r="O12" s="30"/>
      <c r="P12" s="34">
        <v>69</v>
      </c>
      <c r="Q12" s="30"/>
      <c r="R12" s="34">
        <v>80</v>
      </c>
      <c r="S12" s="30"/>
      <c r="T12" s="34">
        <v>72</v>
      </c>
      <c r="U12" s="30"/>
      <c r="V12" s="36">
        <v>26</v>
      </c>
      <c r="W12" s="30"/>
      <c r="X12" s="36">
        <v>22</v>
      </c>
      <c r="Y12" s="30"/>
      <c r="Z12" s="4">
        <v>90</v>
      </c>
      <c r="AA12" s="30"/>
      <c r="AB12" s="4">
        <v>90</v>
      </c>
      <c r="AC12" s="30"/>
      <c r="AD12" s="4">
        <v>90</v>
      </c>
      <c r="AE12" s="30"/>
      <c r="AF12" s="4">
        <v>90</v>
      </c>
      <c r="AG12" s="30"/>
      <c r="AH12" s="32">
        <v>90</v>
      </c>
      <c r="AI12" s="30"/>
      <c r="AJ12" s="4">
        <v>90</v>
      </c>
      <c r="AK12" s="30"/>
      <c r="AL12" s="32">
        <v>90</v>
      </c>
      <c r="AM12" s="30"/>
      <c r="AO12" s="30"/>
      <c r="AP12" s="4">
        <v>90</v>
      </c>
      <c r="AQ12" s="30"/>
      <c r="AR12" s="37">
        <v>29</v>
      </c>
      <c r="AS12" s="30"/>
      <c r="AT12" s="37">
        <v>29</v>
      </c>
      <c r="AU12" s="30"/>
      <c r="AV12" s="36">
        <v>28</v>
      </c>
      <c r="AW12" s="30"/>
      <c r="AX12" s="4">
        <v>90</v>
      </c>
      <c r="AY12" s="30"/>
      <c r="AZ12" s="36">
        <v>26</v>
      </c>
      <c r="BA12" s="30"/>
      <c r="BB12" s="34">
        <v>80</v>
      </c>
      <c r="BC12" s="30"/>
      <c r="BE12" s="30"/>
      <c r="BG12" s="30"/>
      <c r="BH12" s="28">
        <f t="shared" si="1"/>
        <v>1381</v>
      </c>
      <c r="BI12" s="28">
        <f t="shared" si="2"/>
        <v>0</v>
      </c>
    </row>
    <row r="13" spans="1:64" ht="13.8" x14ac:dyDescent="0.25">
      <c r="A13" s="5" t="s">
        <v>32</v>
      </c>
      <c r="B13" s="28" t="s">
        <v>20</v>
      </c>
      <c r="C13" s="27">
        <v>32925</v>
      </c>
      <c r="D13" s="28">
        <f t="shared" si="0"/>
        <v>30</v>
      </c>
      <c r="E13" s="33" t="s">
        <v>30</v>
      </c>
      <c r="F13" s="34">
        <v>78</v>
      </c>
      <c r="H13" s="32">
        <v>90</v>
      </c>
      <c r="J13" s="35">
        <v>66</v>
      </c>
      <c r="L13" s="32">
        <v>90</v>
      </c>
      <c r="N13" s="32">
        <v>90</v>
      </c>
      <c r="P13" s="32">
        <v>90</v>
      </c>
      <c r="R13" s="32">
        <v>90</v>
      </c>
      <c r="T13" s="32">
        <v>90</v>
      </c>
      <c r="V13" s="35">
        <v>76</v>
      </c>
      <c r="X13" s="32">
        <v>90</v>
      </c>
      <c r="Z13" s="32">
        <v>90</v>
      </c>
      <c r="AB13" s="32">
        <v>90</v>
      </c>
      <c r="AD13" s="32">
        <v>90</v>
      </c>
      <c r="AF13" s="35">
        <v>69</v>
      </c>
      <c r="AG13" s="30"/>
      <c r="AH13" s="32">
        <v>90</v>
      </c>
      <c r="AI13" s="30"/>
      <c r="AJ13" s="35">
        <v>48</v>
      </c>
      <c r="AK13" s="38"/>
      <c r="AL13" s="32"/>
      <c r="AM13" s="30"/>
      <c r="AO13" s="30"/>
      <c r="AP13" s="32"/>
      <c r="AR13" s="32"/>
      <c r="AS13" s="30"/>
      <c r="AT13" s="32"/>
      <c r="AU13" s="30"/>
      <c r="AW13" s="30"/>
      <c r="AY13" s="30"/>
      <c r="BA13" s="30"/>
      <c r="BC13" s="30"/>
      <c r="BE13" s="30"/>
      <c r="BF13" s="32"/>
      <c r="BH13" s="28">
        <f t="shared" si="1"/>
        <v>1327</v>
      </c>
      <c r="BI13" s="28">
        <f t="shared" si="2"/>
        <v>0</v>
      </c>
      <c r="BJ13" s="32"/>
    </row>
    <row r="14" spans="1:64" ht="13.8" x14ac:dyDescent="0.25">
      <c r="A14" s="5" t="s">
        <v>33</v>
      </c>
      <c r="B14" s="28" t="s">
        <v>34</v>
      </c>
      <c r="C14" s="27">
        <v>35524</v>
      </c>
      <c r="D14" s="28">
        <f t="shared" si="0"/>
        <v>23</v>
      </c>
      <c r="E14" s="33" t="s">
        <v>23</v>
      </c>
      <c r="G14" s="30"/>
      <c r="I14" s="30"/>
      <c r="K14" s="30"/>
      <c r="M14" s="30"/>
      <c r="O14" s="30"/>
      <c r="Q14" s="30"/>
      <c r="S14" s="30"/>
      <c r="U14" s="30"/>
      <c r="W14" s="30"/>
      <c r="X14" s="4">
        <v>90</v>
      </c>
      <c r="Y14" s="39"/>
      <c r="Z14" s="4">
        <v>90</v>
      </c>
      <c r="AA14" s="31"/>
      <c r="AB14" s="4">
        <v>90</v>
      </c>
      <c r="AC14" s="31"/>
      <c r="AD14" s="4">
        <v>90</v>
      </c>
      <c r="AE14" s="31"/>
      <c r="AF14" s="4">
        <v>90</v>
      </c>
      <c r="AG14" s="30"/>
      <c r="AH14" s="32">
        <v>90</v>
      </c>
      <c r="AI14" s="30"/>
      <c r="AJ14" s="4">
        <v>90</v>
      </c>
      <c r="AK14" s="30"/>
      <c r="AL14" s="32">
        <v>90</v>
      </c>
      <c r="AM14" s="30"/>
      <c r="AO14" s="30"/>
      <c r="AP14" s="4">
        <v>90</v>
      </c>
      <c r="AQ14" s="30"/>
      <c r="AR14" s="32">
        <v>90</v>
      </c>
      <c r="AS14" s="30"/>
      <c r="AT14" s="32">
        <v>90</v>
      </c>
      <c r="AU14" s="30"/>
      <c r="AV14" s="4">
        <v>90</v>
      </c>
      <c r="AW14" s="30"/>
      <c r="AY14" s="30"/>
      <c r="AZ14" s="4">
        <v>90</v>
      </c>
      <c r="BA14" s="31"/>
      <c r="BC14" s="30"/>
      <c r="BD14" s="36">
        <v>36</v>
      </c>
      <c r="BE14" s="30"/>
      <c r="BF14" s="34">
        <v>87</v>
      </c>
      <c r="BG14" s="31"/>
      <c r="BH14" s="28">
        <f t="shared" si="1"/>
        <v>1293</v>
      </c>
      <c r="BI14" s="28">
        <f t="shared" si="2"/>
        <v>0</v>
      </c>
    </row>
    <row r="15" spans="1:64" ht="13.8" x14ac:dyDescent="0.25">
      <c r="A15" s="5" t="s">
        <v>35</v>
      </c>
      <c r="B15" s="28" t="s">
        <v>20</v>
      </c>
      <c r="C15" s="27">
        <v>32628</v>
      </c>
      <c r="D15" s="28">
        <f t="shared" si="0"/>
        <v>31</v>
      </c>
      <c r="E15" s="33" t="s">
        <v>23</v>
      </c>
      <c r="F15" s="34">
        <v>55</v>
      </c>
      <c r="G15" s="31"/>
      <c r="H15" s="34">
        <v>45</v>
      </c>
      <c r="I15" s="30"/>
      <c r="K15" s="30"/>
      <c r="L15" s="4">
        <v>90</v>
      </c>
      <c r="M15" s="30"/>
      <c r="N15" s="4">
        <v>90</v>
      </c>
      <c r="O15" s="30"/>
      <c r="P15" s="4">
        <v>90</v>
      </c>
      <c r="Q15" s="30"/>
      <c r="R15" s="34">
        <v>61</v>
      </c>
      <c r="S15" s="30"/>
      <c r="T15" s="4">
        <v>90</v>
      </c>
      <c r="U15" s="30"/>
      <c r="V15" s="4">
        <v>90</v>
      </c>
      <c r="W15" s="30"/>
      <c r="X15" s="36">
        <v>45</v>
      </c>
      <c r="Y15" s="31"/>
      <c r="Z15" s="36">
        <v>1</v>
      </c>
      <c r="AA15" s="30"/>
      <c r="AB15" s="36">
        <v>22</v>
      </c>
      <c r="AC15" s="30"/>
      <c r="AE15" s="30"/>
      <c r="AG15" s="30"/>
      <c r="AH15" s="32"/>
      <c r="AI15" s="30"/>
      <c r="AK15" s="30"/>
      <c r="AL15" s="32"/>
      <c r="AM15" s="30"/>
      <c r="AO15" s="30"/>
      <c r="AQ15" s="30"/>
      <c r="AR15" s="32">
        <v>90</v>
      </c>
      <c r="AS15" s="31"/>
      <c r="AT15" s="37">
        <v>53</v>
      </c>
      <c r="AU15" s="30"/>
      <c r="AV15" s="36">
        <v>28</v>
      </c>
      <c r="AW15" s="30"/>
      <c r="AX15" s="4">
        <v>90</v>
      </c>
      <c r="AY15" s="31"/>
      <c r="BA15" s="30"/>
      <c r="BB15" s="4">
        <v>90</v>
      </c>
      <c r="BC15" s="31"/>
      <c r="BD15" s="4">
        <v>90</v>
      </c>
      <c r="BE15" s="30"/>
      <c r="BF15" s="4">
        <v>90</v>
      </c>
      <c r="BG15" s="30"/>
      <c r="BH15" s="28">
        <f t="shared" si="1"/>
        <v>1210</v>
      </c>
      <c r="BI15" s="28">
        <f t="shared" si="2"/>
        <v>0</v>
      </c>
    </row>
    <row r="16" spans="1:64" ht="13.8" x14ac:dyDescent="0.25">
      <c r="A16" s="5" t="s">
        <v>36</v>
      </c>
      <c r="B16" s="28" t="s">
        <v>20</v>
      </c>
      <c r="C16" s="27">
        <v>36848</v>
      </c>
      <c r="D16" s="28">
        <f t="shared" si="0"/>
        <v>20</v>
      </c>
      <c r="E16" s="33" t="s">
        <v>23</v>
      </c>
      <c r="F16" s="4">
        <v>90</v>
      </c>
      <c r="G16" s="38"/>
      <c r="H16" s="35">
        <v>53</v>
      </c>
      <c r="J16" s="37">
        <v>45</v>
      </c>
      <c r="K16" s="38"/>
      <c r="L16" s="32">
        <v>90</v>
      </c>
      <c r="N16" s="35">
        <v>66</v>
      </c>
      <c r="P16" s="35">
        <v>44</v>
      </c>
      <c r="Q16" s="38"/>
      <c r="R16" s="35">
        <v>45</v>
      </c>
      <c r="T16" s="32">
        <v>90</v>
      </c>
      <c r="U16" s="38">
        <v>1</v>
      </c>
      <c r="V16" s="32"/>
      <c r="X16" s="32">
        <v>90</v>
      </c>
      <c r="Z16" s="35">
        <v>70</v>
      </c>
      <c r="AA16" s="38"/>
      <c r="AB16" s="32">
        <v>90</v>
      </c>
      <c r="AD16" s="32">
        <v>90</v>
      </c>
      <c r="AE16" s="38"/>
      <c r="AF16" s="35">
        <v>85</v>
      </c>
      <c r="AG16" s="30"/>
      <c r="AH16" s="32"/>
      <c r="AI16" s="30"/>
      <c r="AJ16" s="32"/>
      <c r="AL16" s="37">
        <v>45</v>
      </c>
      <c r="AM16" s="30"/>
      <c r="AN16" s="4">
        <v>90</v>
      </c>
      <c r="AO16" s="30"/>
      <c r="AP16" s="32"/>
      <c r="AR16" s="37">
        <v>14</v>
      </c>
      <c r="AS16" s="30"/>
      <c r="AT16" s="32"/>
      <c r="AU16" s="30"/>
      <c r="AV16" s="36">
        <v>45</v>
      </c>
      <c r="AW16" s="30"/>
      <c r="AX16" s="34">
        <v>45</v>
      </c>
      <c r="AY16" s="30"/>
      <c r="BA16" s="30"/>
      <c r="BC16" s="30"/>
      <c r="BE16" s="30"/>
      <c r="BF16" s="32"/>
      <c r="BH16" s="28">
        <f t="shared" si="1"/>
        <v>1187</v>
      </c>
      <c r="BI16" s="28">
        <f t="shared" si="2"/>
        <v>1</v>
      </c>
    </row>
    <row r="17" spans="1:62" ht="13.8" x14ac:dyDescent="0.25">
      <c r="A17" s="5" t="s">
        <v>37</v>
      </c>
      <c r="B17" s="28" t="s">
        <v>27</v>
      </c>
      <c r="C17" s="27">
        <v>36911</v>
      </c>
      <c r="D17" s="28">
        <f t="shared" si="0"/>
        <v>19</v>
      </c>
      <c r="E17" s="33" t="s">
        <v>28</v>
      </c>
      <c r="G17" s="30"/>
      <c r="I17" s="30"/>
      <c r="K17" s="30"/>
      <c r="M17" s="30"/>
      <c r="O17" s="30"/>
      <c r="Q17" s="30"/>
      <c r="S17" s="30"/>
      <c r="U17" s="30"/>
      <c r="W17" s="30"/>
      <c r="X17" s="36">
        <v>28</v>
      </c>
      <c r="Y17" s="30">
        <v>1</v>
      </c>
      <c r="Z17" s="34">
        <v>76</v>
      </c>
      <c r="AA17" s="30"/>
      <c r="AB17" s="34">
        <v>45</v>
      </c>
      <c r="AC17" s="30"/>
      <c r="AD17" s="34">
        <v>75</v>
      </c>
      <c r="AE17" s="30"/>
      <c r="AG17" s="30"/>
      <c r="AH17" s="32"/>
      <c r="AI17" s="30"/>
      <c r="AJ17" s="36">
        <v>42</v>
      </c>
      <c r="AK17" s="30"/>
      <c r="AL17" s="35">
        <v>80</v>
      </c>
      <c r="AM17" s="30"/>
      <c r="AO17" s="30"/>
      <c r="AP17" s="4">
        <v>90</v>
      </c>
      <c r="AQ17" s="30"/>
      <c r="AR17" s="35">
        <v>64</v>
      </c>
      <c r="AS17" s="40"/>
      <c r="AT17" s="32"/>
      <c r="AU17" s="30"/>
      <c r="AV17" s="4">
        <v>90</v>
      </c>
      <c r="AW17" s="30"/>
      <c r="AX17" s="34">
        <v>86</v>
      </c>
      <c r="AY17" s="30">
        <v>1</v>
      </c>
      <c r="AZ17" s="4">
        <v>90</v>
      </c>
      <c r="BA17" s="30">
        <v>2</v>
      </c>
      <c r="BB17" s="4">
        <v>90</v>
      </c>
      <c r="BC17" s="30"/>
      <c r="BD17" s="4">
        <v>90</v>
      </c>
      <c r="BE17" s="30"/>
      <c r="BF17" s="4">
        <v>90</v>
      </c>
      <c r="BG17" s="30"/>
      <c r="BH17" s="28">
        <f t="shared" si="1"/>
        <v>1036</v>
      </c>
      <c r="BI17" s="28">
        <f t="shared" si="2"/>
        <v>4</v>
      </c>
    </row>
    <row r="18" spans="1:62" ht="13.8" x14ac:dyDescent="0.25">
      <c r="A18" s="5" t="s">
        <v>38</v>
      </c>
      <c r="B18" s="28" t="s">
        <v>39</v>
      </c>
      <c r="C18" s="27">
        <v>32330</v>
      </c>
      <c r="D18" s="28">
        <f t="shared" si="0"/>
        <v>32</v>
      </c>
      <c r="E18" s="33" t="s">
        <v>30</v>
      </c>
      <c r="F18" s="4">
        <v>90</v>
      </c>
      <c r="G18" s="30"/>
      <c r="H18" s="4">
        <v>90</v>
      </c>
      <c r="I18" s="30"/>
      <c r="J18" s="4">
        <v>90</v>
      </c>
      <c r="K18" s="30"/>
      <c r="L18" s="4">
        <v>90</v>
      </c>
      <c r="M18" s="30"/>
      <c r="N18" s="4">
        <v>90</v>
      </c>
      <c r="O18" s="30"/>
      <c r="P18" s="4">
        <v>90</v>
      </c>
      <c r="Q18" s="30"/>
      <c r="R18" s="4">
        <v>90</v>
      </c>
      <c r="S18" s="30"/>
      <c r="T18" s="4">
        <v>90</v>
      </c>
      <c r="U18" s="30"/>
      <c r="V18" s="4">
        <v>90</v>
      </c>
      <c r="W18" s="30"/>
      <c r="X18" s="4">
        <v>90</v>
      </c>
      <c r="Y18" s="30"/>
      <c r="AA18" s="30"/>
      <c r="AC18" s="30"/>
      <c r="AE18" s="30"/>
      <c r="AG18" s="30"/>
      <c r="AH18" s="32"/>
      <c r="AI18" s="30"/>
      <c r="AK18" s="30"/>
      <c r="AL18" s="32"/>
      <c r="AM18" s="30"/>
      <c r="AO18" s="30"/>
      <c r="AQ18" s="30"/>
      <c r="AR18" s="32"/>
      <c r="AS18" s="30"/>
      <c r="AT18" s="32"/>
      <c r="AU18" s="30"/>
      <c r="AW18" s="30"/>
      <c r="AY18" s="30"/>
      <c r="BA18" s="30"/>
      <c r="BC18" s="30"/>
      <c r="BE18" s="30"/>
      <c r="BG18" s="30"/>
      <c r="BH18" s="28">
        <f t="shared" si="1"/>
        <v>900</v>
      </c>
      <c r="BI18" s="28">
        <f t="shared" si="2"/>
        <v>0</v>
      </c>
    </row>
    <row r="19" spans="1:62" ht="13.8" x14ac:dyDescent="0.25">
      <c r="A19" s="5" t="s">
        <v>40</v>
      </c>
      <c r="B19" s="28" t="s">
        <v>20</v>
      </c>
      <c r="C19" s="27">
        <v>35465</v>
      </c>
      <c r="D19" s="28">
        <f t="shared" si="0"/>
        <v>23</v>
      </c>
      <c r="E19" s="33" t="s">
        <v>30</v>
      </c>
      <c r="F19" s="36">
        <v>35</v>
      </c>
      <c r="G19" s="30"/>
      <c r="H19" s="34">
        <v>61</v>
      </c>
      <c r="I19" s="30"/>
      <c r="J19" s="36">
        <v>45</v>
      </c>
      <c r="K19" s="30"/>
      <c r="L19" s="36">
        <v>15</v>
      </c>
      <c r="M19" s="30"/>
      <c r="N19" s="34">
        <v>58</v>
      </c>
      <c r="O19" s="30"/>
      <c r="P19" s="36">
        <v>21</v>
      </c>
      <c r="Q19" s="31"/>
      <c r="R19" s="34">
        <v>45</v>
      </c>
      <c r="S19" s="30"/>
      <c r="U19" s="30"/>
      <c r="W19" s="30"/>
      <c r="Y19" s="30"/>
      <c r="AA19" s="30"/>
      <c r="AC19" s="30"/>
      <c r="AE19" s="30"/>
      <c r="AF19" s="36">
        <v>30</v>
      </c>
      <c r="AG19" s="30"/>
      <c r="AH19" s="35">
        <v>82</v>
      </c>
      <c r="AI19" s="30"/>
      <c r="AJ19" s="4">
        <v>90</v>
      </c>
      <c r="AK19" s="30"/>
      <c r="AL19" s="35">
        <v>45</v>
      </c>
      <c r="AM19" s="30"/>
      <c r="AN19" s="34">
        <v>81</v>
      </c>
      <c r="AO19" s="30"/>
      <c r="AQ19" s="30"/>
      <c r="AR19" s="32"/>
      <c r="AS19" s="30"/>
      <c r="AT19" s="32"/>
      <c r="AU19" s="30"/>
      <c r="AW19" s="30"/>
      <c r="AX19" s="36">
        <v>45</v>
      </c>
      <c r="AY19" s="31"/>
      <c r="AZ19" s="4">
        <v>90</v>
      </c>
      <c r="BA19" s="30"/>
      <c r="BB19" s="34">
        <v>69</v>
      </c>
      <c r="BC19" s="30"/>
      <c r="BD19" s="34">
        <v>54</v>
      </c>
      <c r="BE19" s="30"/>
      <c r="BG19" s="30"/>
      <c r="BH19" s="28">
        <f t="shared" si="1"/>
        <v>866</v>
      </c>
      <c r="BI19" s="28">
        <f t="shared" si="2"/>
        <v>0</v>
      </c>
    </row>
    <row r="20" spans="1:62" ht="13.8" x14ac:dyDescent="0.25">
      <c r="A20" s="5" t="s">
        <v>41</v>
      </c>
      <c r="B20" s="28" t="s">
        <v>20</v>
      </c>
      <c r="C20" s="27">
        <v>37151</v>
      </c>
      <c r="D20" s="28">
        <f t="shared" si="0"/>
        <v>19</v>
      </c>
      <c r="E20" s="33" t="s">
        <v>30</v>
      </c>
      <c r="G20" s="30"/>
      <c r="I20" s="30"/>
      <c r="K20" s="30"/>
      <c r="M20" s="30"/>
      <c r="O20" s="30"/>
      <c r="Q20" s="30"/>
      <c r="S20" s="30"/>
      <c r="U20" s="30"/>
      <c r="V20" s="34">
        <v>64</v>
      </c>
      <c r="W20" s="30"/>
      <c r="X20" s="34">
        <v>68</v>
      </c>
      <c r="Y20" s="30"/>
      <c r="Z20" s="34">
        <v>89</v>
      </c>
      <c r="AA20" s="31"/>
      <c r="AB20" s="34">
        <v>12</v>
      </c>
      <c r="AC20" s="30"/>
      <c r="AE20" s="30"/>
      <c r="AG20" s="30"/>
      <c r="AH20" s="32"/>
      <c r="AI20" s="30"/>
      <c r="AK20" s="30"/>
      <c r="AL20" s="32"/>
      <c r="AM20" s="30"/>
      <c r="AO20" s="30"/>
      <c r="AP20" s="36">
        <v>12</v>
      </c>
      <c r="AQ20" s="31"/>
      <c r="AR20" s="35">
        <v>76</v>
      </c>
      <c r="AS20" s="30"/>
      <c r="AT20" s="35">
        <v>64</v>
      </c>
      <c r="AU20" s="30"/>
      <c r="AV20" s="4">
        <v>90</v>
      </c>
      <c r="AW20" s="30"/>
      <c r="AX20" s="4">
        <v>90</v>
      </c>
      <c r="AY20" s="31"/>
      <c r="AZ20" s="4">
        <v>90</v>
      </c>
      <c r="BA20" s="31"/>
      <c r="BC20" s="30"/>
      <c r="BD20" s="4">
        <v>90</v>
      </c>
      <c r="BE20" s="30"/>
      <c r="BF20" s="34">
        <v>87</v>
      </c>
      <c r="BG20" s="30"/>
      <c r="BH20" s="28">
        <f t="shared" si="1"/>
        <v>832</v>
      </c>
      <c r="BI20" s="28">
        <f t="shared" si="2"/>
        <v>0</v>
      </c>
    </row>
    <row r="21" spans="1:62" ht="13.8" x14ac:dyDescent="0.25">
      <c r="A21" s="5" t="s">
        <v>42</v>
      </c>
      <c r="B21" s="28" t="s">
        <v>20</v>
      </c>
      <c r="C21" s="27">
        <v>36466</v>
      </c>
      <c r="D21" s="28">
        <f t="shared" si="0"/>
        <v>21</v>
      </c>
      <c r="E21" s="33" t="s">
        <v>30</v>
      </c>
      <c r="G21" s="30"/>
      <c r="I21" s="30"/>
      <c r="K21" s="30"/>
      <c r="M21" s="30"/>
      <c r="O21" s="30"/>
      <c r="Q21" s="30"/>
      <c r="S21" s="30"/>
      <c r="U21" s="30"/>
      <c r="V21" s="36">
        <v>14</v>
      </c>
      <c r="W21" s="30"/>
      <c r="Y21" s="30"/>
      <c r="AA21" s="30"/>
      <c r="AB21" s="36">
        <v>68</v>
      </c>
      <c r="AC21" s="30"/>
      <c r="AD21" s="4">
        <v>90</v>
      </c>
      <c r="AE21" s="30"/>
      <c r="AF21" s="34">
        <v>85</v>
      </c>
      <c r="AG21" s="30"/>
      <c r="AH21" s="37">
        <v>17</v>
      </c>
      <c r="AI21" s="30"/>
      <c r="AJ21" s="36">
        <v>2</v>
      </c>
      <c r="AK21" s="30"/>
      <c r="AL21" s="37">
        <v>10</v>
      </c>
      <c r="AM21" s="30"/>
      <c r="AN21" s="34">
        <v>63</v>
      </c>
      <c r="AO21" s="30"/>
      <c r="AP21" s="36">
        <v>17</v>
      </c>
      <c r="AQ21" s="30"/>
      <c r="AR21" s="35">
        <v>76</v>
      </c>
      <c r="AS21" s="31"/>
      <c r="AT21" s="35">
        <v>61</v>
      </c>
      <c r="AU21" s="30"/>
      <c r="AV21" s="34">
        <v>45</v>
      </c>
      <c r="AW21" s="30"/>
      <c r="AX21" s="36">
        <v>4</v>
      </c>
      <c r="AY21" s="30"/>
      <c r="AZ21" s="36">
        <v>3</v>
      </c>
      <c r="BA21" s="30"/>
      <c r="BB21" s="36">
        <v>21</v>
      </c>
      <c r="BC21" s="30"/>
      <c r="BD21" s="36">
        <v>36</v>
      </c>
      <c r="BE21" s="30"/>
      <c r="BF21" s="4">
        <v>90</v>
      </c>
      <c r="BG21" s="31"/>
      <c r="BH21" s="28">
        <f t="shared" si="1"/>
        <v>702</v>
      </c>
      <c r="BI21" s="28">
        <f t="shared" si="2"/>
        <v>0</v>
      </c>
    </row>
    <row r="22" spans="1:62" ht="13.8" x14ac:dyDescent="0.25">
      <c r="A22" s="5" t="s">
        <v>43</v>
      </c>
      <c r="B22" s="28" t="s">
        <v>20</v>
      </c>
      <c r="C22" s="27">
        <v>34051</v>
      </c>
      <c r="D22" s="28">
        <f t="shared" si="0"/>
        <v>27</v>
      </c>
      <c r="E22" s="33" t="s">
        <v>30</v>
      </c>
      <c r="F22" s="4">
        <v>90</v>
      </c>
      <c r="G22" s="31"/>
      <c r="H22" s="4">
        <v>90</v>
      </c>
      <c r="I22" s="30"/>
      <c r="J22" s="4">
        <v>90</v>
      </c>
      <c r="K22" s="31"/>
      <c r="L22" s="4">
        <v>90</v>
      </c>
      <c r="M22" s="30"/>
      <c r="N22" s="4">
        <v>90</v>
      </c>
      <c r="O22" s="30"/>
      <c r="P22" s="4">
        <v>90</v>
      </c>
      <c r="Q22" s="30"/>
      <c r="R22" s="4">
        <v>90</v>
      </c>
      <c r="S22" s="30"/>
      <c r="U22" s="30"/>
      <c r="W22" s="30"/>
      <c r="Y22" s="30"/>
      <c r="AA22" s="30"/>
      <c r="AC22" s="30"/>
      <c r="AE22" s="30"/>
      <c r="AG22" s="30"/>
      <c r="AH22" s="32"/>
      <c r="AI22" s="30"/>
      <c r="AK22" s="30"/>
      <c r="AL22" s="32"/>
      <c r="AM22" s="30"/>
      <c r="AO22" s="30"/>
      <c r="AQ22" s="30"/>
      <c r="AR22" s="32"/>
      <c r="AS22" s="30"/>
      <c r="AT22" s="32"/>
      <c r="AU22" s="30"/>
      <c r="AW22" s="30"/>
      <c r="AY22" s="30"/>
      <c r="BA22" s="30"/>
      <c r="BC22" s="30"/>
      <c r="BE22" s="30"/>
      <c r="BG22" s="30"/>
      <c r="BH22" s="28">
        <f t="shared" si="1"/>
        <v>630</v>
      </c>
      <c r="BI22" s="28">
        <f t="shared" si="2"/>
        <v>0</v>
      </c>
    </row>
    <row r="23" spans="1:62" ht="13.8" x14ac:dyDescent="0.25">
      <c r="A23" s="5" t="s">
        <v>44</v>
      </c>
      <c r="B23" s="28" t="s">
        <v>34</v>
      </c>
      <c r="C23" s="27">
        <v>34458</v>
      </c>
      <c r="D23" s="28">
        <f t="shared" si="0"/>
        <v>26</v>
      </c>
      <c r="E23" s="33" t="s">
        <v>23</v>
      </c>
      <c r="F23" s="4">
        <v>90</v>
      </c>
      <c r="G23" s="30"/>
      <c r="H23" s="4">
        <v>90</v>
      </c>
      <c r="I23" s="30"/>
      <c r="J23" s="4">
        <v>90</v>
      </c>
      <c r="K23" s="30"/>
      <c r="L23" s="4">
        <v>90</v>
      </c>
      <c r="M23" s="30"/>
      <c r="N23" s="4">
        <v>90</v>
      </c>
      <c r="O23" s="30"/>
      <c r="P23" s="4">
        <v>90</v>
      </c>
      <c r="Q23" s="30">
        <v>1</v>
      </c>
      <c r="R23" s="4">
        <v>90</v>
      </c>
      <c r="S23" s="30"/>
      <c r="U23" s="30"/>
      <c r="W23" s="30"/>
      <c r="Y23" s="30"/>
      <c r="AA23" s="30"/>
      <c r="AC23" s="30"/>
      <c r="AE23" s="30"/>
      <c r="AG23" s="30"/>
      <c r="AH23" s="32"/>
      <c r="AI23" s="30"/>
      <c r="AK23" s="30"/>
      <c r="AL23" s="32"/>
      <c r="AM23" s="30"/>
      <c r="AO23" s="30"/>
      <c r="AQ23" s="30"/>
      <c r="AR23" s="32"/>
      <c r="AS23" s="30"/>
      <c r="AT23" s="32"/>
      <c r="AU23" s="30"/>
      <c r="AW23" s="30"/>
      <c r="AY23" s="30"/>
      <c r="BA23" s="30"/>
      <c r="BC23" s="30"/>
      <c r="BE23" s="30"/>
      <c r="BG23" s="30"/>
      <c r="BH23" s="28">
        <f t="shared" si="1"/>
        <v>630</v>
      </c>
      <c r="BI23" s="28">
        <f t="shared" si="2"/>
        <v>1</v>
      </c>
    </row>
    <row r="24" spans="1:62" ht="13.8" x14ac:dyDescent="0.25">
      <c r="A24" s="5" t="s">
        <v>45</v>
      </c>
      <c r="B24" s="28" t="s">
        <v>20</v>
      </c>
      <c r="C24" s="27">
        <v>37278</v>
      </c>
      <c r="D24" s="28">
        <f t="shared" si="0"/>
        <v>18</v>
      </c>
      <c r="E24" s="33" t="s">
        <v>30</v>
      </c>
      <c r="G24" s="30"/>
      <c r="I24" s="30"/>
      <c r="K24" s="30"/>
      <c r="M24" s="30"/>
      <c r="O24" s="30"/>
      <c r="P24" s="32"/>
      <c r="Q24" s="30"/>
      <c r="R24" s="36">
        <v>45</v>
      </c>
      <c r="S24" s="30"/>
      <c r="U24" s="30"/>
      <c r="W24" s="30"/>
      <c r="Y24" s="30"/>
      <c r="AA24" s="30"/>
      <c r="AC24" s="30"/>
      <c r="AD24" s="36">
        <v>22</v>
      </c>
      <c r="AE24" s="30"/>
      <c r="AG24" s="30"/>
      <c r="AH24" s="32"/>
      <c r="AI24" s="30"/>
      <c r="AJ24" s="36">
        <v>2</v>
      </c>
      <c r="AK24" s="30">
        <v>1</v>
      </c>
      <c r="AL24" s="37">
        <v>23</v>
      </c>
      <c r="AM24" s="30"/>
      <c r="AN24" s="36">
        <v>27</v>
      </c>
      <c r="AO24" s="30"/>
      <c r="AP24" s="34">
        <v>78</v>
      </c>
      <c r="AQ24" s="30"/>
      <c r="AR24" s="37">
        <v>14</v>
      </c>
      <c r="AS24" s="30"/>
      <c r="AT24" s="37">
        <v>26</v>
      </c>
      <c r="AU24" s="30"/>
      <c r="AW24" s="30"/>
      <c r="AX24" s="34">
        <v>68</v>
      </c>
      <c r="AY24" s="30"/>
      <c r="AZ24" s="34">
        <v>64</v>
      </c>
      <c r="BA24" s="30"/>
      <c r="BB24" s="4">
        <v>90</v>
      </c>
      <c r="BC24" s="30"/>
      <c r="BD24" s="34">
        <v>75</v>
      </c>
      <c r="BE24" s="30"/>
      <c r="BF24" s="4">
        <v>90</v>
      </c>
      <c r="BG24" s="30"/>
      <c r="BH24" s="28">
        <f t="shared" si="1"/>
        <v>624</v>
      </c>
      <c r="BI24" s="28">
        <f t="shared" si="2"/>
        <v>1</v>
      </c>
    </row>
    <row r="25" spans="1:62" ht="13.8" x14ac:dyDescent="0.25">
      <c r="A25" s="5" t="s">
        <v>46</v>
      </c>
      <c r="B25" s="28" t="s">
        <v>20</v>
      </c>
      <c r="C25" s="27">
        <v>36465</v>
      </c>
      <c r="D25" s="28">
        <f t="shared" si="0"/>
        <v>21</v>
      </c>
      <c r="E25" s="33" t="s">
        <v>23</v>
      </c>
      <c r="F25" s="4">
        <v>90</v>
      </c>
      <c r="G25" s="30"/>
      <c r="H25" s="4">
        <v>90</v>
      </c>
      <c r="I25" s="30"/>
      <c r="J25" s="34">
        <v>52</v>
      </c>
      <c r="K25" s="30"/>
      <c r="L25" s="34">
        <v>67</v>
      </c>
      <c r="M25" s="31"/>
      <c r="O25" s="30"/>
      <c r="P25" s="36">
        <v>46</v>
      </c>
      <c r="Q25" s="30"/>
      <c r="S25" s="30"/>
      <c r="T25" s="34">
        <v>68</v>
      </c>
      <c r="U25" s="31"/>
      <c r="V25" s="4">
        <v>90</v>
      </c>
      <c r="W25" s="30"/>
      <c r="X25" s="34">
        <v>45</v>
      </c>
      <c r="Y25" s="30"/>
      <c r="Z25" s="36">
        <v>20</v>
      </c>
      <c r="AA25" s="30"/>
      <c r="AC25" s="30"/>
      <c r="AE25" s="30"/>
      <c r="AG25" s="30"/>
      <c r="AH25" s="32"/>
      <c r="AI25" s="30"/>
      <c r="AK25" s="30"/>
      <c r="AL25" s="32"/>
      <c r="AM25" s="30"/>
      <c r="AO25" s="30"/>
      <c r="AQ25" s="30"/>
      <c r="AR25" s="32"/>
      <c r="AS25" s="30"/>
      <c r="AT25" s="32"/>
      <c r="AU25" s="30"/>
      <c r="AW25" s="30"/>
      <c r="AY25" s="30"/>
      <c r="BA25" s="30"/>
      <c r="BC25" s="30"/>
      <c r="BE25" s="30"/>
      <c r="BG25" s="30"/>
      <c r="BH25" s="28">
        <f t="shared" si="1"/>
        <v>568</v>
      </c>
      <c r="BI25" s="28">
        <f t="shared" si="2"/>
        <v>0</v>
      </c>
    </row>
    <row r="26" spans="1:62" ht="13.8" x14ac:dyDescent="0.25">
      <c r="A26" s="5" t="s">
        <v>47</v>
      </c>
      <c r="B26" s="28" t="s">
        <v>20</v>
      </c>
      <c r="C26" s="27">
        <v>37438</v>
      </c>
      <c r="D26" s="28">
        <f t="shared" si="0"/>
        <v>18</v>
      </c>
      <c r="E26" s="33" t="s">
        <v>23</v>
      </c>
      <c r="F26" s="36">
        <v>0</v>
      </c>
      <c r="G26" s="30"/>
      <c r="I26" s="30"/>
      <c r="J26" s="36">
        <v>38</v>
      </c>
      <c r="K26" s="30"/>
      <c r="L26" s="36">
        <v>23</v>
      </c>
      <c r="M26" s="31"/>
      <c r="N26" s="36">
        <v>24</v>
      </c>
      <c r="O26" s="30"/>
      <c r="Q26" s="30"/>
      <c r="R26" s="36">
        <v>29</v>
      </c>
      <c r="S26" s="30"/>
      <c r="T26" s="4">
        <v>90</v>
      </c>
      <c r="U26" s="31"/>
      <c r="V26" s="34">
        <v>76</v>
      </c>
      <c r="W26" s="30"/>
      <c r="Y26" s="30"/>
      <c r="AA26" s="30"/>
      <c r="AC26" s="30"/>
      <c r="AE26" s="30"/>
      <c r="AF26" s="34">
        <v>60</v>
      </c>
      <c r="AG26" s="30"/>
      <c r="AH26" s="32">
        <v>90</v>
      </c>
      <c r="AI26" s="30"/>
      <c r="AK26" s="30"/>
      <c r="AL26" s="32"/>
      <c r="AM26" s="30"/>
      <c r="AN26" s="4">
        <v>90</v>
      </c>
      <c r="AO26" s="30"/>
      <c r="AQ26" s="30"/>
      <c r="AR26" s="32"/>
      <c r="AS26" s="30"/>
      <c r="AT26" s="32"/>
      <c r="AU26" s="30"/>
      <c r="AW26" s="30"/>
      <c r="AY26" s="30"/>
      <c r="BA26" s="30"/>
      <c r="BC26" s="30"/>
      <c r="BE26" s="30"/>
      <c r="BG26" s="30"/>
      <c r="BH26" s="28">
        <f t="shared" si="1"/>
        <v>520</v>
      </c>
      <c r="BI26" s="28">
        <f t="shared" si="2"/>
        <v>0</v>
      </c>
    </row>
    <row r="27" spans="1:62" ht="13.8" x14ac:dyDescent="0.25">
      <c r="A27" s="5" t="s">
        <v>48</v>
      </c>
      <c r="B27" s="28" t="s">
        <v>20</v>
      </c>
      <c r="C27" s="27">
        <v>36601</v>
      </c>
      <c r="D27" s="28">
        <f t="shared" si="0"/>
        <v>20</v>
      </c>
      <c r="E27" s="33" t="s">
        <v>23</v>
      </c>
      <c r="F27" s="32"/>
      <c r="H27" s="37">
        <v>37</v>
      </c>
      <c r="J27" s="35">
        <v>45</v>
      </c>
      <c r="L27" s="32"/>
      <c r="N27" s="35">
        <v>45</v>
      </c>
      <c r="O27" s="30"/>
      <c r="P27" s="37">
        <v>0</v>
      </c>
      <c r="R27" s="37">
        <v>45</v>
      </c>
      <c r="T27" s="37">
        <v>22</v>
      </c>
      <c r="V27" s="35">
        <v>52</v>
      </c>
      <c r="X27" s="32"/>
      <c r="Z27" s="32"/>
      <c r="AB27" s="32"/>
      <c r="AD27" s="32"/>
      <c r="AF27" s="37">
        <v>5</v>
      </c>
      <c r="AG27" s="30"/>
      <c r="AH27" s="35">
        <v>73</v>
      </c>
      <c r="AI27" s="30"/>
      <c r="AJ27" s="35">
        <v>76</v>
      </c>
      <c r="AL27" s="35">
        <v>80</v>
      </c>
      <c r="AM27" s="30"/>
      <c r="AN27" s="36">
        <v>27</v>
      </c>
      <c r="AO27" s="30"/>
      <c r="AP27" s="32"/>
      <c r="AR27" s="32"/>
      <c r="AS27" s="30"/>
      <c r="AT27" s="32"/>
      <c r="AU27" s="30"/>
      <c r="AW27" s="30"/>
      <c r="AY27" s="30"/>
      <c r="BA27" s="30"/>
      <c r="BC27" s="30"/>
      <c r="BE27" s="30"/>
      <c r="BF27" s="32"/>
      <c r="BG27" s="30"/>
      <c r="BH27" s="28">
        <f t="shared" si="1"/>
        <v>507</v>
      </c>
      <c r="BI27" s="28">
        <f t="shared" si="2"/>
        <v>0</v>
      </c>
      <c r="BJ27" s="32"/>
    </row>
    <row r="28" spans="1:62" ht="13.8" x14ac:dyDescent="0.25">
      <c r="A28" s="5" t="s">
        <v>49</v>
      </c>
      <c r="B28" s="28" t="s">
        <v>20</v>
      </c>
      <c r="C28" s="27">
        <v>34909</v>
      </c>
      <c r="D28" s="28">
        <f t="shared" si="0"/>
        <v>25</v>
      </c>
      <c r="E28" s="33" t="s">
        <v>30</v>
      </c>
      <c r="F28" s="34">
        <v>55</v>
      </c>
      <c r="G28" s="30"/>
      <c r="H28" s="36">
        <v>0</v>
      </c>
      <c r="I28" s="30"/>
      <c r="J28" s="4">
        <v>90</v>
      </c>
      <c r="K28" s="30"/>
      <c r="L28" s="36">
        <v>31</v>
      </c>
      <c r="M28" s="31"/>
      <c r="O28" s="30"/>
      <c r="Q28" s="30"/>
      <c r="R28" s="36">
        <v>29</v>
      </c>
      <c r="S28" s="30">
        <v>1</v>
      </c>
      <c r="T28" s="4">
        <v>90</v>
      </c>
      <c r="U28" s="30">
        <v>1</v>
      </c>
      <c r="V28" s="4">
        <v>90</v>
      </c>
      <c r="W28" s="30"/>
      <c r="X28" s="34">
        <v>62</v>
      </c>
      <c r="Y28" s="30"/>
      <c r="Z28" s="36">
        <v>14</v>
      </c>
      <c r="AA28" s="30"/>
      <c r="AB28" s="36">
        <v>35</v>
      </c>
      <c r="AC28" s="30"/>
      <c r="AE28" s="30"/>
      <c r="AG28" s="30"/>
      <c r="AH28" s="32"/>
      <c r="AI28" s="30"/>
      <c r="AK28" s="30"/>
      <c r="AL28" s="32"/>
      <c r="AM28" s="30"/>
      <c r="AO28" s="30"/>
      <c r="AQ28" s="30"/>
      <c r="AR28" s="32"/>
      <c r="AS28" s="30"/>
      <c r="AT28" s="32"/>
      <c r="AU28" s="30"/>
      <c r="AW28" s="30"/>
      <c r="AY28" s="30"/>
      <c r="BA28" s="30"/>
      <c r="BC28" s="30"/>
      <c r="BE28" s="30"/>
      <c r="BG28" s="30"/>
      <c r="BH28" s="28">
        <f t="shared" si="1"/>
        <v>496</v>
      </c>
      <c r="BI28" s="28">
        <f t="shared" si="2"/>
        <v>2</v>
      </c>
    </row>
    <row r="29" spans="1:62" ht="13.8" x14ac:dyDescent="0.25">
      <c r="A29" s="5" t="s">
        <v>50</v>
      </c>
      <c r="B29" s="28" t="s">
        <v>20</v>
      </c>
      <c r="C29" s="41">
        <v>36310</v>
      </c>
      <c r="D29" s="28">
        <f t="shared" si="0"/>
        <v>21</v>
      </c>
      <c r="E29" s="33" t="s">
        <v>28</v>
      </c>
      <c r="G29" s="30"/>
      <c r="I29" s="30"/>
      <c r="K29" s="30"/>
      <c r="M29" s="30"/>
      <c r="O29" s="30"/>
      <c r="Q29" s="30"/>
      <c r="S29" s="30"/>
      <c r="U29" s="30"/>
      <c r="W29" s="30"/>
      <c r="Y29" s="30"/>
      <c r="AA29" s="30"/>
      <c r="AC29" s="30"/>
      <c r="AE29" s="30"/>
      <c r="AG29" s="30"/>
      <c r="AH29" s="32">
        <v>90</v>
      </c>
      <c r="AI29" s="30"/>
      <c r="AJ29" s="4">
        <v>90</v>
      </c>
      <c r="AK29" s="30"/>
      <c r="AL29" s="35">
        <v>59</v>
      </c>
      <c r="AM29" s="30"/>
      <c r="AN29" s="34">
        <v>69</v>
      </c>
      <c r="AO29" s="30"/>
      <c r="AP29" s="36">
        <v>3</v>
      </c>
      <c r="AQ29" s="30"/>
      <c r="AR29" s="37">
        <v>4</v>
      </c>
      <c r="AS29" s="30"/>
      <c r="AT29" s="32">
        <v>90</v>
      </c>
      <c r="AU29" s="30"/>
      <c r="AV29" s="36">
        <v>45</v>
      </c>
      <c r="AW29" s="30"/>
      <c r="AY29" s="30"/>
      <c r="AZ29" s="36">
        <v>0</v>
      </c>
      <c r="BA29" s="30"/>
      <c r="BB29" s="36">
        <v>10</v>
      </c>
      <c r="BC29" s="30"/>
      <c r="BD29" s="36">
        <v>9</v>
      </c>
      <c r="BE29" s="30"/>
      <c r="BF29" s="36">
        <v>3</v>
      </c>
      <c r="BG29" s="30"/>
      <c r="BH29" s="28">
        <f t="shared" si="1"/>
        <v>472</v>
      </c>
      <c r="BI29" s="28">
        <f t="shared" si="2"/>
        <v>0</v>
      </c>
    </row>
    <row r="30" spans="1:62" ht="13.8" x14ac:dyDescent="0.25">
      <c r="A30" s="5" t="s">
        <v>51</v>
      </c>
      <c r="B30" s="28" t="s">
        <v>20</v>
      </c>
      <c r="C30" s="41">
        <v>34531</v>
      </c>
      <c r="D30" s="28">
        <f t="shared" si="0"/>
        <v>26</v>
      </c>
      <c r="E30" s="33" t="s">
        <v>30</v>
      </c>
      <c r="G30" s="30"/>
      <c r="I30" s="30"/>
      <c r="K30" s="30"/>
      <c r="M30" s="30"/>
      <c r="O30" s="30"/>
      <c r="Q30" s="30"/>
      <c r="S30" s="30"/>
      <c r="U30" s="30"/>
      <c r="W30" s="30"/>
      <c r="Y30" s="30"/>
      <c r="AA30" s="30"/>
      <c r="AC30" s="30"/>
      <c r="AE30" s="30"/>
      <c r="AG30" s="30"/>
      <c r="AH30" s="32"/>
      <c r="AI30" s="30"/>
      <c r="AK30" s="30"/>
      <c r="AL30" s="37">
        <v>31</v>
      </c>
      <c r="AM30" s="30"/>
      <c r="AN30" s="4">
        <v>90</v>
      </c>
      <c r="AO30" s="30"/>
      <c r="AP30" s="34">
        <v>73</v>
      </c>
      <c r="AQ30" s="30"/>
      <c r="AR30" s="35">
        <v>61</v>
      </c>
      <c r="AS30" s="30"/>
      <c r="AT30" s="32">
        <v>90</v>
      </c>
      <c r="AU30" s="30">
        <v>1</v>
      </c>
      <c r="AV30" s="34">
        <v>45</v>
      </c>
      <c r="AW30" s="30"/>
      <c r="AX30" s="36">
        <v>22</v>
      </c>
      <c r="AY30" s="30"/>
      <c r="AZ30" s="36">
        <v>0</v>
      </c>
      <c r="BA30" s="30"/>
      <c r="BB30" s="36">
        <v>10</v>
      </c>
      <c r="BC30" s="30"/>
      <c r="BD30" s="36">
        <v>15</v>
      </c>
      <c r="BE30" s="30"/>
      <c r="BF30" s="36">
        <v>3</v>
      </c>
      <c r="BG30" s="30"/>
      <c r="BH30" s="28">
        <f t="shared" si="1"/>
        <v>440</v>
      </c>
      <c r="BI30" s="28">
        <f t="shared" si="2"/>
        <v>1</v>
      </c>
    </row>
    <row r="31" spans="1:62" ht="13.8" x14ac:dyDescent="0.25">
      <c r="A31" s="5" t="s">
        <v>52</v>
      </c>
      <c r="B31" s="28" t="s">
        <v>53</v>
      </c>
      <c r="C31" s="41">
        <v>32322</v>
      </c>
      <c r="D31" s="28">
        <f t="shared" si="0"/>
        <v>32</v>
      </c>
      <c r="E31" s="42" t="s">
        <v>21</v>
      </c>
      <c r="F31" s="4">
        <v>90</v>
      </c>
      <c r="G31" s="31">
        <v>-2</v>
      </c>
      <c r="H31" s="4">
        <v>90</v>
      </c>
      <c r="I31" s="30">
        <v>-3</v>
      </c>
      <c r="J31" s="4">
        <v>90</v>
      </c>
      <c r="K31" s="30">
        <v>-6</v>
      </c>
      <c r="M31" s="30"/>
      <c r="O31" s="30"/>
      <c r="P31" s="4">
        <v>90</v>
      </c>
      <c r="Q31" s="30">
        <v>-1</v>
      </c>
      <c r="S31" s="30"/>
      <c r="U31" s="30"/>
      <c r="W31" s="30"/>
      <c r="Y31" s="30"/>
      <c r="AA31" s="30"/>
      <c r="AC31" s="30"/>
      <c r="AE31" s="30"/>
      <c r="AG31" s="30"/>
      <c r="AH31" s="32"/>
      <c r="AI31" s="30"/>
      <c r="AK31" s="30"/>
      <c r="AL31" s="32"/>
      <c r="AM31" s="30"/>
      <c r="AO31" s="30"/>
      <c r="AQ31" s="30"/>
      <c r="AR31" s="32"/>
      <c r="AS31" s="30"/>
      <c r="AT31" s="32"/>
      <c r="AU31" s="30"/>
      <c r="AW31" s="30"/>
      <c r="AY31" s="30"/>
      <c r="BA31" s="30"/>
      <c r="BC31" s="30"/>
      <c r="BE31" s="30"/>
      <c r="BG31" s="30"/>
      <c r="BH31" s="28">
        <f t="shared" si="1"/>
        <v>360</v>
      </c>
      <c r="BI31" s="28">
        <f t="shared" si="2"/>
        <v>-12</v>
      </c>
    </row>
    <row r="32" spans="1:62" ht="13.8" x14ac:dyDescent="0.25">
      <c r="A32" s="5" t="s">
        <v>54</v>
      </c>
      <c r="B32" s="28" t="s">
        <v>20</v>
      </c>
      <c r="C32" s="41">
        <v>35852</v>
      </c>
      <c r="D32" s="28">
        <f t="shared" si="0"/>
        <v>22</v>
      </c>
      <c r="E32" s="42" t="s">
        <v>23</v>
      </c>
      <c r="G32" s="30"/>
      <c r="I32" s="30"/>
      <c r="K32" s="30"/>
      <c r="L32" s="34">
        <v>59</v>
      </c>
      <c r="M32" s="30"/>
      <c r="N32" s="36">
        <v>32</v>
      </c>
      <c r="O32" s="30">
        <v>1</v>
      </c>
      <c r="P32" s="36">
        <v>21</v>
      </c>
      <c r="Q32" s="30"/>
      <c r="R32" s="34">
        <v>61</v>
      </c>
      <c r="S32" s="30"/>
      <c r="T32" s="36">
        <v>18</v>
      </c>
      <c r="U32" s="30"/>
      <c r="W32" s="30"/>
      <c r="Y32" s="30"/>
      <c r="AA32" s="30"/>
      <c r="AB32" s="36">
        <v>10</v>
      </c>
      <c r="AC32" s="30"/>
      <c r="AE32" s="30"/>
      <c r="AG32" s="30"/>
      <c r="AH32" s="32"/>
      <c r="AI32" s="30"/>
      <c r="AK32" s="30"/>
      <c r="AL32" s="32"/>
      <c r="AM32" s="30"/>
      <c r="AN32" s="34">
        <v>63</v>
      </c>
      <c r="AO32" s="30"/>
      <c r="AQ32" s="30"/>
      <c r="AR32" s="32"/>
      <c r="AS32" s="30"/>
      <c r="AT32" s="32"/>
      <c r="AU32" s="30"/>
      <c r="AW32" s="30"/>
      <c r="AX32" s="36">
        <v>0</v>
      </c>
      <c r="AY32" s="30"/>
      <c r="BA32" s="30"/>
      <c r="BC32" s="30"/>
      <c r="BE32" s="30"/>
      <c r="BG32" s="30"/>
      <c r="BH32" s="28">
        <f t="shared" si="1"/>
        <v>264</v>
      </c>
      <c r="BI32" s="28">
        <f t="shared" si="2"/>
        <v>1</v>
      </c>
    </row>
    <row r="33" spans="1:61" ht="13.8" x14ac:dyDescent="0.25">
      <c r="A33" s="5" t="s">
        <v>55</v>
      </c>
      <c r="B33" s="28" t="s">
        <v>20</v>
      </c>
      <c r="C33" s="41">
        <v>36372</v>
      </c>
      <c r="D33" s="28">
        <f t="shared" si="0"/>
        <v>21</v>
      </c>
      <c r="E33" s="42" t="s">
        <v>23</v>
      </c>
      <c r="F33" s="36">
        <v>35</v>
      </c>
      <c r="G33" s="30"/>
      <c r="I33" s="30"/>
      <c r="J33" s="36">
        <v>10</v>
      </c>
      <c r="K33" s="30"/>
      <c r="M33" s="30"/>
      <c r="O33" s="30"/>
      <c r="Q33" s="30"/>
      <c r="S33" s="30"/>
      <c r="U33" s="30"/>
      <c r="V33" s="36">
        <v>14</v>
      </c>
      <c r="W33" s="30"/>
      <c r="Y33" s="30"/>
      <c r="AA33" s="30"/>
      <c r="AC33" s="30"/>
      <c r="AE33" s="30"/>
      <c r="AF33" s="4">
        <v>90</v>
      </c>
      <c r="AG33" s="30"/>
      <c r="AH33" s="32">
        <v>90</v>
      </c>
      <c r="AI33" s="39"/>
      <c r="AK33" s="30"/>
      <c r="AL33" s="32"/>
      <c r="AM33" s="30"/>
      <c r="AO33" s="30"/>
      <c r="AQ33" s="30"/>
      <c r="AR33" s="32"/>
      <c r="AS33" s="30"/>
      <c r="AT33" s="32"/>
      <c r="AU33" s="30"/>
      <c r="AW33" s="30"/>
      <c r="AY33" s="30"/>
      <c r="BA33" s="30"/>
      <c r="BC33" s="30"/>
      <c r="BE33" s="30"/>
      <c r="BG33" s="30"/>
      <c r="BH33" s="28">
        <f t="shared" si="1"/>
        <v>239</v>
      </c>
      <c r="BI33" s="28">
        <f t="shared" si="2"/>
        <v>0</v>
      </c>
    </row>
    <row r="34" spans="1:61" ht="13.8" x14ac:dyDescent="0.25">
      <c r="A34" s="5" t="s">
        <v>56</v>
      </c>
      <c r="B34" s="28" t="s">
        <v>20</v>
      </c>
      <c r="C34" s="43">
        <v>36028</v>
      </c>
      <c r="D34" s="28">
        <f t="shared" si="0"/>
        <v>22</v>
      </c>
      <c r="E34" s="42" t="s">
        <v>30</v>
      </c>
      <c r="F34" s="36">
        <v>0</v>
      </c>
      <c r="G34" s="30"/>
      <c r="H34" s="36">
        <v>45</v>
      </c>
      <c r="I34" s="30"/>
      <c r="J34" s="34">
        <v>45</v>
      </c>
      <c r="K34" s="31"/>
      <c r="M34" s="30"/>
      <c r="O34" s="30"/>
      <c r="Q34" s="30"/>
      <c r="S34" s="30"/>
      <c r="U34" s="30"/>
      <c r="W34" s="30"/>
      <c r="Y34" s="30"/>
      <c r="AA34" s="30"/>
      <c r="AC34" s="30"/>
      <c r="AE34" s="30"/>
      <c r="AG34" s="30"/>
      <c r="AH34" s="32"/>
      <c r="AI34" s="30"/>
      <c r="AK34" s="30"/>
      <c r="AL34" s="32"/>
      <c r="AM34" s="30"/>
      <c r="AN34" s="36">
        <v>21</v>
      </c>
      <c r="AO34" s="30"/>
      <c r="AQ34" s="30"/>
      <c r="AR34" s="32"/>
      <c r="AS34" s="30"/>
      <c r="AT34" s="32"/>
      <c r="AU34" s="30"/>
      <c r="AV34" s="36">
        <v>10</v>
      </c>
      <c r="AW34" s="30"/>
      <c r="AY34" s="30"/>
      <c r="BA34" s="30"/>
      <c r="BC34" s="30"/>
      <c r="BE34" s="30"/>
      <c r="BG34" s="30"/>
      <c r="BH34" s="28">
        <f t="shared" si="1"/>
        <v>121</v>
      </c>
      <c r="BI34" s="28">
        <f t="shared" si="2"/>
        <v>0</v>
      </c>
    </row>
    <row r="35" spans="1:61" ht="13.8" x14ac:dyDescent="0.25">
      <c r="A35" s="5" t="s">
        <v>57</v>
      </c>
      <c r="B35" s="28" t="s">
        <v>20</v>
      </c>
      <c r="C35" s="43">
        <v>37308</v>
      </c>
      <c r="D35" s="28">
        <f t="shared" si="0"/>
        <v>18</v>
      </c>
      <c r="E35" s="42" t="s">
        <v>21</v>
      </c>
      <c r="G35" s="30"/>
      <c r="I35" s="30"/>
      <c r="K35" s="30"/>
      <c r="M35" s="30"/>
      <c r="O35" s="30"/>
      <c r="Q35" s="30"/>
      <c r="S35" s="30"/>
      <c r="U35" s="30"/>
      <c r="V35" s="4">
        <v>90</v>
      </c>
      <c r="W35" s="30">
        <v>-3</v>
      </c>
      <c r="Y35" s="30"/>
      <c r="AA35" s="30"/>
      <c r="AC35" s="30"/>
      <c r="AE35" s="30"/>
      <c r="AG35" s="30"/>
      <c r="AH35" s="32"/>
      <c r="AI35" s="30"/>
      <c r="AK35" s="30"/>
      <c r="AL35" s="32"/>
      <c r="AM35" s="30"/>
      <c r="AO35" s="30"/>
      <c r="AQ35" s="30"/>
      <c r="AR35" s="32"/>
      <c r="AS35" s="30"/>
      <c r="AT35" s="32"/>
      <c r="AU35" s="30"/>
      <c r="AW35" s="30"/>
      <c r="AY35" s="30"/>
      <c r="BA35" s="30"/>
      <c r="BC35" s="30"/>
      <c r="BE35" s="30"/>
      <c r="BG35" s="30"/>
      <c r="BH35" s="28">
        <f t="shared" si="1"/>
        <v>90</v>
      </c>
      <c r="BI35" s="28">
        <f t="shared" si="2"/>
        <v>-3</v>
      </c>
    </row>
    <row r="36" spans="1:61" ht="13.8" x14ac:dyDescent="0.25">
      <c r="A36" s="5" t="s">
        <v>58</v>
      </c>
      <c r="B36" s="28" t="s">
        <v>20</v>
      </c>
      <c r="C36" s="43">
        <v>37573</v>
      </c>
      <c r="D36" s="30">
        <f t="shared" si="0"/>
        <v>18</v>
      </c>
      <c r="E36" s="42" t="s">
        <v>28</v>
      </c>
      <c r="G36" s="30"/>
      <c r="I36" s="30"/>
      <c r="K36" s="30"/>
      <c r="M36" s="30"/>
      <c r="O36" s="30"/>
      <c r="P36" s="34">
        <v>69</v>
      </c>
      <c r="Q36" s="31"/>
      <c r="R36" s="36">
        <v>10</v>
      </c>
      <c r="S36" s="30"/>
      <c r="U36" s="30"/>
      <c r="W36" s="30"/>
      <c r="Y36" s="30"/>
      <c r="AA36" s="30"/>
      <c r="AC36" s="30"/>
      <c r="AE36" s="30"/>
      <c r="AG36" s="30"/>
      <c r="AH36" s="32"/>
      <c r="AI36" s="30"/>
      <c r="AK36" s="30"/>
      <c r="AL36" s="32"/>
      <c r="AM36" s="30"/>
      <c r="AO36" s="30"/>
      <c r="AQ36" s="30"/>
      <c r="AR36" s="32"/>
      <c r="AS36" s="30"/>
      <c r="AT36" s="32"/>
      <c r="AU36" s="30"/>
      <c r="AW36" s="30"/>
      <c r="AX36" s="36">
        <v>0</v>
      </c>
      <c r="AY36" s="30"/>
      <c r="BA36" s="30"/>
      <c r="BC36" s="30"/>
      <c r="BE36" s="30"/>
      <c r="BG36" s="30"/>
      <c r="BH36" s="28">
        <f t="shared" si="1"/>
        <v>79</v>
      </c>
      <c r="BI36" s="28">
        <f t="shared" si="2"/>
        <v>0</v>
      </c>
    </row>
    <row r="37" spans="1:61" ht="13.8" x14ac:dyDescent="0.25">
      <c r="A37" s="5" t="s">
        <v>59</v>
      </c>
      <c r="B37" s="28" t="s">
        <v>20</v>
      </c>
      <c r="C37" s="43">
        <v>38083</v>
      </c>
      <c r="D37" s="30">
        <f t="shared" si="0"/>
        <v>16</v>
      </c>
      <c r="E37" s="42" t="s">
        <v>30</v>
      </c>
      <c r="G37" s="30"/>
      <c r="I37" s="30"/>
      <c r="K37" s="30"/>
      <c r="M37" s="30"/>
      <c r="O37" s="30"/>
      <c r="Q37" s="30"/>
      <c r="S37" s="30"/>
      <c r="U37" s="30"/>
      <c r="W37" s="30"/>
      <c r="Y37" s="30"/>
      <c r="AA37" s="30"/>
      <c r="AC37" s="30"/>
      <c r="AE37" s="30"/>
      <c r="AF37" s="36">
        <v>5</v>
      </c>
      <c r="AG37" s="30"/>
      <c r="AH37" s="37">
        <v>45</v>
      </c>
      <c r="AI37" s="30"/>
      <c r="AK37" s="30"/>
      <c r="AL37" s="32"/>
      <c r="AM37" s="30"/>
      <c r="AO37" s="30"/>
      <c r="AQ37" s="30"/>
      <c r="AR37" s="32"/>
      <c r="AS37" s="30"/>
      <c r="AT37" s="32"/>
      <c r="AU37" s="30"/>
      <c r="AW37" s="30"/>
      <c r="AY37" s="30"/>
      <c r="BA37" s="30"/>
      <c r="BC37" s="30"/>
      <c r="BE37" s="30"/>
      <c r="BG37" s="30"/>
      <c r="BH37" s="28">
        <f t="shared" si="1"/>
        <v>50</v>
      </c>
      <c r="BI37" s="28">
        <f t="shared" si="2"/>
        <v>0</v>
      </c>
    </row>
    <row r="38" spans="1:61" ht="13.8" x14ac:dyDescent="0.25">
      <c r="A38" s="5" t="s">
        <v>60</v>
      </c>
      <c r="B38" s="28" t="s">
        <v>20</v>
      </c>
      <c r="C38" s="43">
        <v>37939</v>
      </c>
      <c r="D38" s="30">
        <f t="shared" si="0"/>
        <v>17</v>
      </c>
      <c r="E38" s="42" t="s">
        <v>30</v>
      </c>
      <c r="G38" s="30"/>
      <c r="I38" s="30"/>
      <c r="K38" s="30"/>
      <c r="M38" s="30"/>
      <c r="O38" s="30"/>
      <c r="Q38" s="30"/>
      <c r="S38" s="30"/>
      <c r="U38" s="30"/>
      <c r="W38" s="30"/>
      <c r="Y38" s="30"/>
      <c r="AA38" s="30"/>
      <c r="AB38" s="36">
        <v>10</v>
      </c>
      <c r="AC38" s="30"/>
      <c r="AD38" s="36">
        <v>15</v>
      </c>
      <c r="AE38" s="30"/>
      <c r="AF38" s="36">
        <v>21</v>
      </c>
      <c r="AG38" s="30"/>
      <c r="AH38" s="32"/>
      <c r="AI38" s="30"/>
      <c r="AK38" s="30"/>
      <c r="AL38" s="32"/>
      <c r="AM38" s="30"/>
      <c r="AO38" s="30"/>
      <c r="AQ38" s="30"/>
      <c r="AR38" s="32"/>
      <c r="AS38" s="30"/>
      <c r="AT38" s="32"/>
      <c r="AU38" s="30"/>
      <c r="AW38" s="30"/>
      <c r="AY38" s="30"/>
      <c r="BA38" s="30"/>
      <c r="BC38" s="30"/>
      <c r="BE38" s="30"/>
      <c r="BG38" s="30"/>
      <c r="BH38" s="28">
        <f t="shared" si="1"/>
        <v>46</v>
      </c>
      <c r="BI38" s="28">
        <f t="shared" si="2"/>
        <v>0</v>
      </c>
    </row>
    <row r="39" spans="1:61" ht="13.8" x14ac:dyDescent="0.25">
      <c r="A39" s="44" t="s">
        <v>61</v>
      </c>
      <c r="B39" s="45" t="s">
        <v>20</v>
      </c>
      <c r="C39" s="46">
        <v>37574</v>
      </c>
      <c r="D39" s="47">
        <f t="shared" si="0"/>
        <v>18</v>
      </c>
      <c r="E39" s="48" t="s">
        <v>23</v>
      </c>
      <c r="F39" s="49"/>
      <c r="G39" s="47"/>
      <c r="H39" s="49"/>
      <c r="I39" s="47"/>
      <c r="J39" s="49"/>
      <c r="K39" s="47"/>
      <c r="L39" s="49"/>
      <c r="M39" s="47"/>
      <c r="N39" s="49"/>
      <c r="O39" s="47"/>
      <c r="P39" s="49"/>
      <c r="Q39" s="47"/>
      <c r="R39" s="49"/>
      <c r="S39" s="47"/>
      <c r="T39" s="49"/>
      <c r="U39" s="47"/>
      <c r="V39" s="49"/>
      <c r="W39" s="47"/>
      <c r="X39" s="49"/>
      <c r="Y39" s="47"/>
      <c r="Z39" s="49"/>
      <c r="AA39" s="47"/>
      <c r="AB39" s="49"/>
      <c r="AC39" s="47"/>
      <c r="AD39" s="49"/>
      <c r="AE39" s="47"/>
      <c r="AF39" s="49"/>
      <c r="AG39" s="47"/>
      <c r="AH39" s="50">
        <v>8</v>
      </c>
      <c r="AI39" s="47"/>
      <c r="AJ39" s="51">
        <v>14</v>
      </c>
      <c r="AK39" s="47"/>
      <c r="AL39" s="50">
        <v>10</v>
      </c>
      <c r="AM39" s="47"/>
      <c r="AN39" s="51">
        <v>9</v>
      </c>
      <c r="AO39" s="47"/>
      <c r="AP39" s="49"/>
      <c r="AQ39" s="47"/>
      <c r="AR39" s="52"/>
      <c r="AS39" s="47"/>
      <c r="AT39" s="52"/>
      <c r="AU39" s="47"/>
      <c r="AV39" s="49"/>
      <c r="AW39" s="47"/>
      <c r="AX39" s="49"/>
      <c r="AY39" s="47"/>
      <c r="AZ39" s="49"/>
      <c r="BA39" s="47"/>
      <c r="BB39" s="51">
        <v>0</v>
      </c>
      <c r="BC39" s="47"/>
      <c r="BD39" s="49"/>
      <c r="BE39" s="47"/>
      <c r="BF39" s="49"/>
      <c r="BG39" s="47"/>
      <c r="BH39" s="45">
        <f t="shared" si="1"/>
        <v>41</v>
      </c>
      <c r="BI39" s="45">
        <f t="shared" si="2"/>
        <v>0</v>
      </c>
    </row>
    <row r="40" spans="1:61" ht="13.8" x14ac:dyDescent="0.25">
      <c r="C40" s="41"/>
    </row>
    <row r="41" spans="1:61" ht="13.8" x14ac:dyDescent="0.25">
      <c r="A41" s="5" t="s">
        <v>62</v>
      </c>
      <c r="AE41" s="4">
        <v>1</v>
      </c>
      <c r="BI41" s="4">
        <f t="shared" ref="BI41:BI42" si="3">+G41+I41+K41+M41+O41+Q41+S41+U41+W41+Y41+AA41+AK41+AC41+AE41+AG41+AQ41+AU41+BE41+BG41+AI41+AM41+AO41+AS41+AW41+AY41+BA41+BC41</f>
        <v>1</v>
      </c>
    </row>
    <row r="42" spans="1:61" ht="13.8" x14ac:dyDescent="0.25">
      <c r="A42" s="5" t="s">
        <v>63</v>
      </c>
      <c r="G42" s="4">
        <v>1</v>
      </c>
      <c r="BI42" s="4">
        <f t="shared" si="3"/>
        <v>1</v>
      </c>
    </row>
    <row r="43" spans="1:61" ht="13.8" x14ac:dyDescent="0.25">
      <c r="F43" s="4">
        <f>990-SUM(F6:F42)</f>
        <v>0</v>
      </c>
      <c r="H43" s="4">
        <f>990-SUM(H6:H42)</f>
        <v>0</v>
      </c>
      <c r="J43" s="4">
        <f>990-SUM(J6:J42)</f>
        <v>0</v>
      </c>
      <c r="L43" s="4">
        <f>990-SUM(L6:L42)</f>
        <v>0</v>
      </c>
      <c r="N43" s="4">
        <f>990-SUM(N6:N42)</f>
        <v>0</v>
      </c>
      <c r="P43" s="4">
        <f>990-SUM(P6:P42)</f>
        <v>0</v>
      </c>
      <c r="R43" s="4">
        <f>990-SUM(R6:R42)</f>
        <v>0</v>
      </c>
      <c r="T43" s="4">
        <f>990-SUM(T6:T42)</f>
        <v>0</v>
      </c>
      <c r="V43" s="4">
        <f>990-SUM(V6:V42)</f>
        <v>0</v>
      </c>
      <c r="X43" s="4">
        <f>990-SUM(X6:X42)</f>
        <v>0</v>
      </c>
      <c r="Z43" s="4">
        <f>990-SUM(Z6:Z42)</f>
        <v>0</v>
      </c>
      <c r="AB43" s="4">
        <f>990-SUM(AB6:AB42)</f>
        <v>0</v>
      </c>
      <c r="AD43" s="4">
        <f>990-SUM(AD6:AD42)</f>
        <v>0</v>
      </c>
      <c r="AF43" s="4">
        <f>990-SUM(AF6:AF42)</f>
        <v>0</v>
      </c>
      <c r="AH43" s="4">
        <f>990-SUM(AH6:AH42)</f>
        <v>0</v>
      </c>
      <c r="AJ43" s="4">
        <f>990-SUM(AJ6:AJ42)</f>
        <v>0</v>
      </c>
      <c r="AL43" s="4">
        <f>990-SUM(AL6:AL42)</f>
        <v>0</v>
      </c>
      <c r="AN43" s="4">
        <f>990-SUM(AN6:AN42)</f>
        <v>0</v>
      </c>
      <c r="AP43" s="4">
        <f>990-SUM(AP6:AP42)</f>
        <v>0</v>
      </c>
      <c r="AR43" s="4">
        <f>990-SUM(AR6:AR42)</f>
        <v>26</v>
      </c>
      <c r="AT43" s="4">
        <f>990-SUM(AT6:AT42)</f>
        <v>0</v>
      </c>
      <c r="AV43" s="4">
        <f>990-SUM(AV6:AV42)</f>
        <v>0</v>
      </c>
      <c r="AX43" s="4">
        <f>990-SUM(AX6:AX42)</f>
        <v>0</v>
      </c>
      <c r="AZ43" s="4">
        <f>990-SUM(AZ6:AZ42)</f>
        <v>0</v>
      </c>
      <c r="BB43" s="4">
        <f>990-SUM(BB6:BB42)</f>
        <v>0</v>
      </c>
      <c r="BD43" s="4">
        <f>990-SUM(BD6:BD42)</f>
        <v>0</v>
      </c>
      <c r="BF43" s="4">
        <f>990-SUM(BF6:BF42)</f>
        <v>0</v>
      </c>
    </row>
    <row r="44" spans="1:61" ht="13.8" hidden="1" x14ac:dyDescent="0.25"/>
    <row r="45" spans="1:61" ht="13.8" hidden="1" x14ac:dyDescent="0.25"/>
    <row r="46" spans="1:61" ht="13.8" hidden="1" x14ac:dyDescent="0.25"/>
    <row r="47" spans="1:61" ht="13.8" hidden="1" x14ac:dyDescent="0.25"/>
    <row r="48" spans="1:61" ht="13.8" hidden="1" x14ac:dyDescent="0.25"/>
    <row r="49" ht="13.8" hidden="1" x14ac:dyDescent="0.25"/>
    <row r="50" ht="13.8" hidden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</sheetData>
  <mergeCells count="81">
    <mergeCell ref="BF4:BG4"/>
    <mergeCell ref="AT4:AU4"/>
    <mergeCell ref="AV4:AW4"/>
    <mergeCell ref="AX4:AY4"/>
    <mergeCell ref="AZ4:BA4"/>
    <mergeCell ref="BB4:BC4"/>
    <mergeCell ref="BD4:BE4"/>
    <mergeCell ref="AR4:AS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BD3:BE3"/>
    <mergeCell ref="BF3:BG3"/>
    <mergeCell ref="F4:G4"/>
    <mergeCell ref="H4:I4"/>
    <mergeCell ref="J4:K4"/>
    <mergeCell ref="L4:M4"/>
    <mergeCell ref="N4:O4"/>
    <mergeCell ref="P4:Q4"/>
    <mergeCell ref="R4:S4"/>
    <mergeCell ref="T4:U4"/>
    <mergeCell ref="AR3:AS3"/>
    <mergeCell ref="AT3:AU3"/>
    <mergeCell ref="AV3:AW3"/>
    <mergeCell ref="AX3:AY3"/>
    <mergeCell ref="AZ3:BA3"/>
    <mergeCell ref="BB3:BC3"/>
    <mergeCell ref="AP3:AQ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BB2:BC2"/>
    <mergeCell ref="BD2:BE2"/>
    <mergeCell ref="BF2:BG2"/>
    <mergeCell ref="F3:G3"/>
    <mergeCell ref="H3:I3"/>
    <mergeCell ref="J3:K3"/>
    <mergeCell ref="L3:M3"/>
    <mergeCell ref="N3:O3"/>
    <mergeCell ref="P3:Q3"/>
    <mergeCell ref="R3:S3"/>
    <mergeCell ref="AP2:AQ2"/>
    <mergeCell ref="AR2:AS2"/>
    <mergeCell ref="AT2:AU2"/>
    <mergeCell ref="AV2:AW2"/>
    <mergeCell ref="AX2:AY2"/>
    <mergeCell ref="AZ2:BA2"/>
    <mergeCell ref="AN2:AO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P2:Q2"/>
    <mergeCell ref="F2:G2"/>
    <mergeCell ref="H2:I2"/>
    <mergeCell ref="J2:K2"/>
    <mergeCell ref="L2:M2"/>
    <mergeCell ref="N2:O2"/>
  </mergeCells>
  <conditionalFormatting sqref="H17:M17 N6:O12 N14:O22 R9:AA11 R17:AA19 P20:AA22 N13:AA13 P12:AA12 P14:AA16 P6:AA8 AD17:AO17 AJ6:AO16 AB12:AI16 AD6:AI11 AB7:AC8 AR12:BG16 AR17:BE19 AR6:BE11 BF7:BG8 F17 F18:M22 F6:M16 AD19:AO19 AD18:AH18 AJ18:AO18 F23:AA42 AB20:AO40 AR20:BG40 AP6:AQ40 AB41:BG42">
    <cfRule type="cellIs" dxfId="12" priority="13" operator="equal">
      <formula>90</formula>
    </cfRule>
  </conditionalFormatting>
  <conditionalFormatting sqref="G17">
    <cfRule type="cellIs" dxfId="11" priority="12" operator="equal">
      <formula>90</formula>
    </cfRule>
  </conditionalFormatting>
  <conditionalFormatting sqref="P9:Q11 P17:Q19">
    <cfRule type="cellIs" dxfId="10" priority="11" operator="equal">
      <formula>90</formula>
    </cfRule>
  </conditionalFormatting>
  <conditionalFormatting sqref="AB6:AC7 AB17:AC19 AB9:AC11">
    <cfRule type="cellIs" dxfId="9" priority="10" operator="equal">
      <formula>90</formula>
    </cfRule>
  </conditionalFormatting>
  <conditionalFormatting sqref="BF6:BF7 BF17:BF19 BF9:BF11">
    <cfRule type="cellIs" dxfId="8" priority="9" operator="equal">
      <formula>90</formula>
    </cfRule>
  </conditionalFormatting>
  <conditionalFormatting sqref="BG6:BG7 BG17:BG19 BG9:BG11">
    <cfRule type="cellIs" dxfId="7" priority="8" operator="equal">
      <formula>90</formula>
    </cfRule>
  </conditionalFormatting>
  <conditionalFormatting sqref="AK15">
    <cfRule type="cellIs" dxfId="6" priority="7" operator="equal">
      <formula>90</formula>
    </cfRule>
  </conditionalFormatting>
  <conditionalFormatting sqref="BD6:BD7 BD17:BD19 BD9:BD11">
    <cfRule type="cellIs" dxfId="5" priority="6" operator="equal">
      <formula>90</formula>
    </cfRule>
  </conditionalFormatting>
  <conditionalFormatting sqref="BE6:BE7 BE17:BE19 BE9:BE11">
    <cfRule type="cellIs" dxfId="4" priority="5" operator="equal">
      <formula>90</formula>
    </cfRule>
  </conditionalFormatting>
  <conditionalFormatting sqref="F3:BG3">
    <cfRule type="expression" dxfId="3" priority="2">
      <formula>F1=G1</formula>
    </cfRule>
    <cfRule type="expression" dxfId="2" priority="3">
      <formula>F1&lt;G1</formula>
    </cfRule>
    <cfRule type="expression" dxfId="1" priority="4">
      <formula>F1&gt;G1</formula>
    </cfRule>
  </conditionalFormatting>
  <conditionalFormatting sqref="AI18">
    <cfRule type="cellIs" dxfId="0" priority="1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Tukums 2000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2020-12-13T18:49:02Z</dcterms:created>
  <dcterms:modified xsi:type="dcterms:W3CDTF">2020-12-20T22:43:26Z</dcterms:modified>
</cp:coreProperties>
</file>