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6B3748E3-17DC-460C-A488-121BD71180EF}" xr6:coauthVersionLast="45" xr6:coauthVersionMax="45" xr10:uidLastSave="{00000000-0000-0000-0000-000000000000}"/>
  <bookViews>
    <workbookView xWindow="-108" yWindow="-108" windowWidth="23256" windowHeight="12576" xr2:uid="{DD14E643-675B-4845-A734-7BC48BF1BB9D}"/>
  </bookViews>
  <sheets>
    <sheet name="Ventsp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1" l="1"/>
  <c r="BM41" i="1" l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BP40" i="1"/>
  <c r="BP38" i="1"/>
  <c r="BO38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<sst xmlns="http://schemas.openxmlformats.org/spreadsheetml/2006/main" count="107" uniqueCount="54">
  <si>
    <t>Datums</t>
  </si>
  <si>
    <t>Rezultāts</t>
  </si>
  <si>
    <t>Pretinieks</t>
  </si>
  <si>
    <t>Spa</t>
  </si>
  <si>
    <t>Jel</t>
  </si>
  <si>
    <t>Met</t>
  </si>
  <si>
    <t>Val</t>
  </si>
  <si>
    <t>Dau</t>
  </si>
  <si>
    <t>Rig</t>
  </si>
  <si>
    <t>RFS</t>
  </si>
  <si>
    <t>Lie</t>
  </si>
  <si>
    <t>Spēlētājs</t>
  </si>
  <si>
    <t>Poz</t>
  </si>
  <si>
    <t>SL</t>
  </si>
  <si>
    <t>GV</t>
  </si>
  <si>
    <t>Svārups</t>
  </si>
  <si>
    <t>U</t>
  </si>
  <si>
    <t>Batista</t>
  </si>
  <si>
    <t>A</t>
  </si>
  <si>
    <t>Aijeguns</t>
  </si>
  <si>
    <t>P</t>
  </si>
  <si>
    <t>Kazačoks</t>
  </si>
  <si>
    <t>I.S.Stuglis</t>
  </si>
  <si>
    <t>D.Litvinskis</t>
  </si>
  <si>
    <t>Mamahs</t>
  </si>
  <si>
    <t>Tīdenbergs</t>
  </si>
  <si>
    <t>Mickevičs</t>
  </si>
  <si>
    <t>Baturins</t>
  </si>
  <si>
    <t>V</t>
  </si>
  <si>
    <t>Villela</t>
  </si>
  <si>
    <t>Mordatenko</t>
  </si>
  <si>
    <t>Mahnovskis</t>
  </si>
  <si>
    <t>Alsenā</t>
  </si>
  <si>
    <t>Ulimbaševs</t>
  </si>
  <si>
    <t>Koļesovs</t>
  </si>
  <si>
    <t>Ļotčikovs</t>
  </si>
  <si>
    <t>Palavandišvili</t>
  </si>
  <si>
    <t>P.Osipovs</t>
  </si>
  <si>
    <t>Alfa</t>
  </si>
  <si>
    <t>Santuss</t>
  </si>
  <si>
    <t>Mčedlišvili</t>
  </si>
  <si>
    <t>Tālbergs</t>
  </si>
  <si>
    <t>Kudrjavcevs</t>
  </si>
  <si>
    <t>Serhijčuks</t>
  </si>
  <si>
    <t>Neziri</t>
  </si>
  <si>
    <t>Fortišs</t>
  </si>
  <si>
    <t>Obuobi</t>
  </si>
  <si>
    <t>Vomē</t>
  </si>
  <si>
    <t>Dusalijevs</t>
  </si>
  <si>
    <t>Klimaševičs</t>
  </si>
  <si>
    <t>Burikins</t>
  </si>
  <si>
    <t>Neilands</t>
  </si>
  <si>
    <t>Apija (s.v.)</t>
  </si>
  <si>
    <t>Sark. kart. minūtes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</si>
</sst>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4" borderId="3" xfId="0" applyFont="1" applyFill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6" fillId="0" borderId="0" xfId="0" applyFont="1" applyAlignment="1">
      <alignment textRotation="255"/>
    </xf>
    <xf numFmtId="0" fontId="6" fillId="0" borderId="8" xfId="0" applyFont="1" applyBorder="1" applyAlignment="1">
      <alignment textRotation="255"/>
    </xf>
    <xf numFmtId="0" fontId="1" fillId="5" borderId="9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6" fillId="0" borderId="9" xfId="0" applyFont="1" applyBorder="1" applyAlignment="1">
      <alignment textRotation="255"/>
    </xf>
    <xf numFmtId="0" fontId="1" fillId="9" borderId="0" xfId="0" applyFont="1" applyFill="1" applyAlignment="1">
      <alignment horizontal="center"/>
    </xf>
    <xf numFmtId="0" fontId="1" fillId="0" borderId="5" xfId="0" applyFont="1" applyBorder="1"/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16" fontId="2" fillId="2" borderId="0" xfId="0" applyNumberFormat="1" applyFont="1" applyFill="1" applyAlignment="1">
      <alignment horizontal="center"/>
    </xf>
  </cellXfs>
  <cellStyles count="1">
    <cellStyle name="Parasts" xfId="0" builtinId="0"/>
  </cellStyles>
  <dxfs count="20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6980-BEEC-4597-A63D-0EACBED0BA7F}">
  <sheetPr>
    <tabColor rgb="FF92D050"/>
  </sheetPr>
  <dimension ref="A1:BV70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1.44140625" style="1" customWidth="1"/>
    <col min="2" max="2" width="4.109375" style="1" bestFit="1" customWidth="1"/>
    <col min="3" max="3" width="3.21875" style="3" customWidth="1"/>
    <col min="4" max="4" width="3.109375" style="3" customWidth="1"/>
    <col min="5" max="5" width="3.21875" style="3" customWidth="1"/>
    <col min="6" max="6" width="3.109375" style="3" customWidth="1"/>
    <col min="7" max="7" width="3.5546875" style="3" customWidth="1"/>
    <col min="8" max="20" width="3.109375" style="3" customWidth="1"/>
    <col min="21" max="21" width="3.33203125" style="3" bestFit="1" customWidth="1"/>
    <col min="22" max="22" width="3.109375" style="3" customWidth="1"/>
    <col min="23" max="42" width="3.33203125" style="3" bestFit="1" customWidth="1"/>
    <col min="43" max="43" width="3.6640625" style="3" bestFit="1" customWidth="1"/>
    <col min="44" max="44" width="3.33203125" style="3" bestFit="1" customWidth="1"/>
    <col min="45" max="45" width="3.6640625" style="3" customWidth="1"/>
    <col min="46" max="46" width="3.33203125" style="3" bestFit="1" customWidth="1"/>
    <col min="47" max="52" width="3.109375" style="3" customWidth="1"/>
    <col min="53" max="53" width="3.6640625" style="3" customWidth="1"/>
    <col min="54" max="54" width="3.33203125" style="3" bestFit="1" customWidth="1"/>
    <col min="55" max="64" width="3.109375" style="3" customWidth="1"/>
    <col min="65" max="66" width="3.33203125" style="3" customWidth="1"/>
    <col min="67" max="67" width="5.33203125" style="3" bestFit="1" customWidth="1"/>
    <col min="68" max="68" width="4" style="3" customWidth="1"/>
    <col min="69" max="69" width="2.6640625" style="3" customWidth="1"/>
    <col min="70" max="71" width="4" style="3" hidden="1" customWidth="1"/>
    <col min="72" max="72" width="1.44140625" style="1" hidden="1" customWidth="1"/>
    <col min="73" max="73" width="4" style="1" hidden="1" customWidth="1"/>
    <col min="74" max="74" width="1.44140625" style="1" hidden="1" customWidth="1"/>
    <col min="75" max="16384" width="0" style="1" hidden="1"/>
  </cols>
  <sheetData>
    <row r="1" spans="1:69" ht="15" hidden="1" customHeight="1" x14ac:dyDescent="0.25">
      <c r="C1" s="2">
        <f>SUMIFS(D6:D40,D6:D40,"&gt;0")</f>
        <v>2</v>
      </c>
      <c r="D1" s="2">
        <f>-SUMIFS(D6:D40,D6:D40,"&lt;0")</f>
        <v>1</v>
      </c>
      <c r="E1" s="2">
        <f>SUMIFS(F6:F40,F6:F40,"&gt;0")</f>
        <v>1</v>
      </c>
      <c r="F1" s="2">
        <f>-SUMIFS(F6:F40,F6:F40,"&lt;0")</f>
        <v>2</v>
      </c>
      <c r="G1" s="2">
        <f>SUMIFS(H6:H40,H6:H40,"&gt;0")</f>
        <v>2</v>
      </c>
      <c r="H1" s="2">
        <f>-SUMIFS(H6:H40,H6:H40,"&lt;0")</f>
        <v>0</v>
      </c>
      <c r="I1" s="2">
        <f>SUMIFS(J6:J40,J6:J40,"&gt;0")</f>
        <v>1</v>
      </c>
      <c r="J1" s="2">
        <f>-SUMIFS(J6:J40,J6:J40,"&lt;0")</f>
        <v>1</v>
      </c>
      <c r="K1" s="2">
        <f>SUMIFS(L6:L40,L6:L40,"&gt;0")</f>
        <v>1</v>
      </c>
      <c r="L1" s="2">
        <f>-SUMIFS(L6:L40,L6:L40,"&lt;0")</f>
        <v>1</v>
      </c>
      <c r="M1" s="2">
        <f>SUMIFS(N6:N40,N6:N40,"&gt;0")</f>
        <v>0</v>
      </c>
      <c r="N1" s="2">
        <f>-SUMIFS(N6:N40,N6:N40,"&lt;0")</f>
        <v>2</v>
      </c>
      <c r="O1" s="2">
        <f>SUMIFS(P6:P40,P6:P40,"&gt;0")</f>
        <v>2</v>
      </c>
      <c r="P1" s="2">
        <f>-SUMIFS(P6:P40,P6:P40,"&lt;0")</f>
        <v>0</v>
      </c>
      <c r="Q1" s="2">
        <f>SUMIFS(R6:R40,R6:R40,"&gt;0")</f>
        <v>1</v>
      </c>
      <c r="R1" s="2">
        <f>-SUMIFS(R6:R40,R6:R40,"&lt;0")</f>
        <v>1</v>
      </c>
      <c r="S1" s="2">
        <f>SUMIFS(T6:T40,T6:T40,"&gt;0")</f>
        <v>3</v>
      </c>
      <c r="T1" s="2">
        <f>-SUMIFS(T6:T40,T6:T40,"&lt;0")</f>
        <v>4</v>
      </c>
      <c r="U1" s="2">
        <f>SUMIFS(V6:V40,V6:V40,"&gt;0")</f>
        <v>1</v>
      </c>
      <c r="V1" s="2">
        <f>-SUMIFS(V6:V40,V6:V40,"&lt;0")</f>
        <v>1</v>
      </c>
      <c r="W1" s="2">
        <f>SUMIFS(X6:X40,X6:X40,"&gt;0")</f>
        <v>1</v>
      </c>
      <c r="X1" s="2">
        <f>-SUMIFS(X6:X40,X6:X40,"&lt;0")</f>
        <v>2</v>
      </c>
      <c r="Y1" s="2">
        <f>SUMIFS(Z6:Z40,Z6:Z40,"&gt;0")</f>
        <v>2</v>
      </c>
      <c r="Z1" s="2">
        <f>-SUMIFS(Z6:Z40,Z6:Z40,"&lt;0")</f>
        <v>2</v>
      </c>
      <c r="AA1" s="2">
        <f>SUMIFS(AB6:AB40,AB6:AB40,"&gt;0")</f>
        <v>3</v>
      </c>
      <c r="AB1" s="2">
        <f>-SUMIFS(AB6:AB40,AB6:AB40,"&lt;0")</f>
        <v>0</v>
      </c>
      <c r="AC1" s="2">
        <f>SUMIFS(AD6:AD40,AD6:AD40,"&gt;0")</f>
        <v>1</v>
      </c>
      <c r="AD1" s="2">
        <f>-SUMIFS(AD6:AD40,AD6:AD40,"&lt;0")</f>
        <v>0</v>
      </c>
      <c r="AE1" s="2">
        <f>SUMIFS(AF6:AF40,AF6:AF40,"&gt;0")</f>
        <v>1</v>
      </c>
      <c r="AF1" s="2">
        <f>-SUMIFS(AF6:AF40,AF6:AF40,"&lt;0")</f>
        <v>4</v>
      </c>
      <c r="AG1" s="2">
        <f>SUMIFS(AH6:AH40,AH6:AH40,"&gt;0")</f>
        <v>0</v>
      </c>
      <c r="AH1" s="2">
        <f>-SUMIFS(AH6:AH40,AH6:AH40,"&lt;0")</f>
        <v>4</v>
      </c>
      <c r="AI1" s="2">
        <f>SUMIFS(AJ6:AJ40,AJ6:AJ40,"&gt;0")</f>
        <v>2</v>
      </c>
      <c r="AJ1" s="2">
        <f>-SUMIFS(AJ6:AJ40,AJ6:AJ40,"&lt;0")</f>
        <v>2</v>
      </c>
      <c r="AK1" s="2">
        <f>SUMIFS(AL6:AL40,AL6:AL40,"&gt;0")</f>
        <v>2</v>
      </c>
      <c r="AL1" s="2">
        <f>-SUMIFS(AL6:AL40,AL6:AL40,"&lt;0")</f>
        <v>1</v>
      </c>
      <c r="AM1" s="2">
        <f>SUMIFS(AN6:AN40,AN6:AN40,"&gt;0")</f>
        <v>2</v>
      </c>
      <c r="AN1" s="2">
        <f>-SUMIFS(AN6:AN40,AN6:AN40,"&lt;0")</f>
        <v>1</v>
      </c>
      <c r="AO1" s="2">
        <f>SUMIFS(AP6:AP40,AP6:AP40,"&gt;0")</f>
        <v>2</v>
      </c>
      <c r="AP1" s="2">
        <f>-SUMIFS(AP6:AP40,AP6:AP40,"&lt;0")</f>
        <v>2</v>
      </c>
      <c r="AQ1" s="2">
        <f>SUMIFS(AR6:AR40,AR6:AR40,"&gt;0")</f>
        <v>3</v>
      </c>
      <c r="AR1" s="2">
        <f>-SUMIFS(AR6:AR40,AR6:AR40,"&lt;0")</f>
        <v>0</v>
      </c>
      <c r="AS1" s="2">
        <f>SUMIFS(AT6:AT40,AT6:AT40,"&gt;0")</f>
        <v>3</v>
      </c>
      <c r="AT1" s="2">
        <f>-SUMIFS(AT6:AT40,AT6:AT40,"&lt;0")</f>
        <v>0</v>
      </c>
      <c r="AU1" s="2">
        <f>SUMIFS(AV6:AV40,AV6:AV40,"&gt;0")</f>
        <v>2</v>
      </c>
      <c r="AV1" s="2">
        <f>-SUMIFS(AV6:AV40,AV6:AV40,"&lt;0")</f>
        <v>1</v>
      </c>
      <c r="AW1" s="2">
        <f>SUMIFS(AX6:AX40,AX6:AX40,"&gt;0")</f>
        <v>1</v>
      </c>
      <c r="AX1" s="2">
        <f>-SUMIFS(AX6:AX40,AX6:AX40,"&lt;0")</f>
        <v>0</v>
      </c>
      <c r="AY1" s="2">
        <f>SUMIFS(AZ6:AZ40,AZ6:AZ40,"&gt;0")</f>
        <v>1</v>
      </c>
      <c r="AZ1" s="2">
        <f>-SUMIFS(AZ6:AZ40,AZ6:AZ40,"&lt;0")</f>
        <v>1</v>
      </c>
      <c r="BA1" s="2">
        <f>SUMIFS(BB6:BB40,BB6:BB40,"&gt;0")</f>
        <v>0</v>
      </c>
      <c r="BB1" s="2">
        <f>-SUMIFS(BB6:BB40,BB6:BB40,"&lt;0")</f>
        <v>0</v>
      </c>
      <c r="BC1" s="2">
        <f>SUMIFS(BD6:BD40,BD6:BD40,"&gt;0")</f>
        <v>3</v>
      </c>
      <c r="BD1" s="2">
        <f>-SUMIFS(BD6:BD40,BD6:BD40,"&lt;0")</f>
        <v>3</v>
      </c>
      <c r="BE1" s="2">
        <f>SUMIFS(BF6:BF40,BF6:BF40,"&gt;0")</f>
        <v>0</v>
      </c>
      <c r="BF1" s="2">
        <f>-SUMIFS(BF6:BF40,BF6:BF40,"&lt;0")</f>
        <v>2</v>
      </c>
      <c r="BG1" s="2">
        <f>SUMIFS(BH6:BH40,BH6:BH40,"&gt;0")</f>
        <v>1</v>
      </c>
      <c r="BH1" s="2">
        <f>-SUMIFS(BH6:BH40,BH6:BH40,"&lt;0")</f>
        <v>1</v>
      </c>
      <c r="BI1" s="2">
        <f>SUMIFS(BJ6:BJ40,BJ6:BJ40,"&gt;0")</f>
        <v>2</v>
      </c>
      <c r="BJ1" s="2">
        <f>-SUMIFS(BJ6:BJ40,BJ6:BJ40,"&lt;0")</f>
        <v>1</v>
      </c>
      <c r="BK1" s="2">
        <f>SUMIFS(BL6:BL40,BL6:BL40,"&gt;0")</f>
        <v>1</v>
      </c>
      <c r="BL1" s="2">
        <f>-SUMIFS(BL6:BL40,BL6:BL40,"&lt;0")</f>
        <v>2</v>
      </c>
      <c r="BM1" s="2">
        <f>SUMIFS(BN6:BN40,BN6:BN40,"&gt;0")</f>
        <v>0</v>
      </c>
      <c r="BN1" s="2">
        <f>-SUMIFS(BN6:BN40,BN6:BN40,"&lt;0")</f>
        <v>1</v>
      </c>
    </row>
    <row r="2" spans="1:69" ht="13.8" x14ac:dyDescent="0.25">
      <c r="A2" s="4" t="s">
        <v>0</v>
      </c>
      <c r="B2" s="5"/>
      <c r="C2" s="41">
        <v>43534</v>
      </c>
      <c r="D2" s="41"/>
      <c r="E2" s="41">
        <v>43540</v>
      </c>
      <c r="F2" s="41"/>
      <c r="G2" s="41">
        <v>43555</v>
      </c>
      <c r="H2" s="41"/>
      <c r="I2" s="41">
        <v>43561</v>
      </c>
      <c r="J2" s="41"/>
      <c r="K2" s="41">
        <v>43565</v>
      </c>
      <c r="L2" s="41"/>
      <c r="M2" s="41">
        <v>43569</v>
      </c>
      <c r="N2" s="41"/>
      <c r="O2" s="41">
        <v>43579</v>
      </c>
      <c r="P2" s="41"/>
      <c r="Q2" s="41">
        <v>43583</v>
      </c>
      <c r="R2" s="41"/>
      <c r="S2" s="41">
        <v>43589</v>
      </c>
      <c r="T2" s="41"/>
      <c r="U2" s="41">
        <v>43593</v>
      </c>
      <c r="V2" s="41"/>
      <c r="W2" s="41">
        <v>43597</v>
      </c>
      <c r="X2" s="41"/>
      <c r="Y2" s="41">
        <v>43603</v>
      </c>
      <c r="Z2" s="41"/>
      <c r="AA2" s="41">
        <v>43607</v>
      </c>
      <c r="AB2" s="41"/>
      <c r="AC2" s="41">
        <v>43611</v>
      </c>
      <c r="AD2" s="41"/>
      <c r="AE2" s="41">
        <v>43631</v>
      </c>
      <c r="AF2" s="41"/>
      <c r="AG2" s="41">
        <v>43636</v>
      </c>
      <c r="AH2" s="41"/>
      <c r="AI2" s="41">
        <v>43641</v>
      </c>
      <c r="AJ2" s="41"/>
      <c r="AK2" s="41">
        <v>43646</v>
      </c>
      <c r="AL2" s="41"/>
      <c r="AM2" s="41">
        <v>43652</v>
      </c>
      <c r="AN2" s="41"/>
      <c r="AO2" s="41">
        <v>43667</v>
      </c>
      <c r="AP2" s="41"/>
      <c r="AQ2" s="41">
        <v>43674</v>
      </c>
      <c r="AR2" s="41"/>
      <c r="AS2" s="41">
        <v>43695</v>
      </c>
      <c r="AT2" s="41"/>
      <c r="AU2" s="41">
        <v>43701</v>
      </c>
      <c r="AV2" s="41"/>
      <c r="AW2" s="41">
        <v>43708</v>
      </c>
      <c r="AX2" s="41"/>
      <c r="AY2" s="41">
        <v>43722</v>
      </c>
      <c r="AZ2" s="41"/>
      <c r="BA2" s="41">
        <v>43726</v>
      </c>
      <c r="BB2" s="41"/>
      <c r="BC2" s="41">
        <v>43730</v>
      </c>
      <c r="BD2" s="41"/>
      <c r="BE2" s="41">
        <v>43737</v>
      </c>
      <c r="BF2" s="41"/>
      <c r="BG2" s="41">
        <v>43743</v>
      </c>
      <c r="BH2" s="41"/>
      <c r="BI2" s="41">
        <v>43757</v>
      </c>
      <c r="BJ2" s="41"/>
      <c r="BK2" s="41">
        <v>43772</v>
      </c>
      <c r="BL2" s="41"/>
      <c r="BM2" s="41">
        <v>43778</v>
      </c>
      <c r="BN2" s="41"/>
    </row>
    <row r="3" spans="1:69" ht="20.25" customHeight="1" x14ac:dyDescent="0.35">
      <c r="A3" s="6" t="s">
        <v>1</v>
      </c>
      <c r="B3" s="7"/>
      <c r="C3" s="39" t="str">
        <f t="shared" ref="C3" si="0">IF(COUNT(C6:D38)=0, "", SUMIFS(D6:D38,D6:D38,"&gt;0")&amp;":"&amp;-SUMIFS(D6:D38,D6:D38,"&lt;0"))</f>
        <v>2:1</v>
      </c>
      <c r="D3" s="40"/>
      <c r="E3" s="39" t="str">
        <f t="shared" ref="E3" si="1">IF(COUNT(E6:F38)=0, "", SUMIFS(F6:F38,F6:F38,"&gt;0")&amp;":"&amp;-SUMIFS(F6:F38,F6:F38,"&lt;0"))</f>
        <v>1:2</v>
      </c>
      <c r="F3" s="40"/>
      <c r="G3" s="39" t="str">
        <f t="shared" ref="G3" si="2">IF(COUNT(G6:H38)=0, "", SUMIFS(H6:H38,H6:H38,"&gt;0")&amp;":"&amp;-SUMIFS(H6:H38,H6:H38,"&lt;0"))</f>
        <v>2:0</v>
      </c>
      <c r="H3" s="40"/>
      <c r="I3" s="39" t="str">
        <f t="shared" ref="I3" si="3">IF(COUNT(I6:J38)=0, "", SUMIFS(J6:J38,J6:J38,"&gt;0")&amp;":"&amp;-SUMIFS(J6:J38,J6:J38,"&lt;0"))</f>
        <v>1:1</v>
      </c>
      <c r="J3" s="40"/>
      <c r="K3" s="39" t="str">
        <f t="shared" ref="K3" si="4">IF(COUNT(K6:L38)=0, "", SUMIFS(L6:L38,L6:L38,"&gt;0")&amp;":"&amp;-SUMIFS(L6:L38,L6:L38,"&lt;0"))</f>
        <v>1:1</v>
      </c>
      <c r="L3" s="40"/>
      <c r="M3" s="39" t="str">
        <f t="shared" ref="M3" si="5">IF(COUNT(M6:N38)=0, "", SUMIFS(N6:N38,N6:N38,"&gt;0")&amp;":"&amp;-SUMIFS(N6:N38,N6:N38,"&lt;0"))</f>
        <v>0:2</v>
      </c>
      <c r="N3" s="40"/>
      <c r="O3" s="39" t="str">
        <f t="shared" ref="O3" si="6">IF(COUNT(O6:P38)=0, "", SUMIFS(P6:P38,P6:P38,"&gt;0")&amp;":"&amp;-SUMIFS(P6:P38,P6:P38,"&lt;0"))</f>
        <v>2:0</v>
      </c>
      <c r="P3" s="40"/>
      <c r="Q3" s="39" t="str">
        <f t="shared" ref="Q3" si="7">IF(COUNT(Q6:R38)=0, "", SUMIFS(R6:R38,R6:R38,"&gt;0")&amp;":"&amp;-SUMIFS(R6:R38,R6:R38,"&lt;0"))</f>
        <v>1:1</v>
      </c>
      <c r="R3" s="40"/>
      <c r="S3" s="39" t="str">
        <f t="shared" ref="S3" si="8">IF(COUNT(S6:T38)=0, "", SUMIFS(T6:T38,T6:T38,"&gt;0")&amp;":"&amp;-SUMIFS(T6:T38,T6:T38,"&lt;0"))</f>
        <v>3:4</v>
      </c>
      <c r="T3" s="40"/>
      <c r="U3" s="39" t="str">
        <f t="shared" ref="U3" si="9">IF(COUNT(U6:V38)=0, "", SUMIFS(V6:V38,V6:V38,"&gt;0")&amp;":"&amp;-SUMIFS(V6:V38,V6:V38,"&lt;0"))</f>
        <v>1:1</v>
      </c>
      <c r="V3" s="40"/>
      <c r="W3" s="39" t="str">
        <f t="shared" ref="W3" si="10">IF(COUNT(W6:X38)=0, "", SUMIFS(X6:X38,X6:X38,"&gt;0")&amp;":"&amp;-SUMIFS(X6:X38,X6:X38,"&lt;0"))</f>
        <v>1:2</v>
      </c>
      <c r="X3" s="40"/>
      <c r="Y3" s="39" t="str">
        <f t="shared" ref="Y3" si="11">IF(COUNT(Y6:Z38)=0, "", SUMIFS(Z6:Z38,Z6:Z38,"&gt;0")&amp;":"&amp;-SUMIFS(Z6:Z38,Z6:Z38,"&lt;0"))</f>
        <v>2:2</v>
      </c>
      <c r="Z3" s="40"/>
      <c r="AA3" s="39" t="str">
        <f t="shared" ref="AA3" si="12">IF(COUNT(AA6:AB38)=0, "", SUMIFS(AB6:AB38,AB6:AB38,"&gt;0")&amp;":"&amp;-SUMIFS(AB6:AB38,AB6:AB38,"&lt;0"))</f>
        <v>3:0</v>
      </c>
      <c r="AB3" s="40"/>
      <c r="AC3" s="39" t="str">
        <f t="shared" ref="AC3" si="13">IF(COUNT(AC6:AD38)=0, "", SUMIFS(AD6:AD38,AD6:AD38,"&gt;0")&amp;":"&amp;-SUMIFS(AD6:AD38,AD6:AD38,"&lt;0"))</f>
        <v>1:0</v>
      </c>
      <c r="AD3" s="40"/>
      <c r="AE3" s="39" t="str">
        <f t="shared" ref="AE3" si="14">IF(COUNT(AE6:AF38)=0, "", SUMIFS(AF6:AF38,AF6:AF38,"&gt;0")&amp;":"&amp;-SUMIFS(AF6:AF38,AF6:AF38,"&lt;0"))</f>
        <v>1:4</v>
      </c>
      <c r="AF3" s="40"/>
      <c r="AG3" s="39" t="str">
        <f t="shared" ref="AG3" si="15">IF(COUNT(AG6:AH38)=0, "", SUMIFS(AH6:AH38,AH6:AH38,"&gt;0")&amp;":"&amp;-SUMIFS(AH6:AH38,AH6:AH38,"&lt;0"))</f>
        <v>0:4</v>
      </c>
      <c r="AH3" s="40"/>
      <c r="AI3" s="39" t="str">
        <f t="shared" ref="AI3" si="16">IF(COUNT(AI6:AJ38)=0, "", SUMIFS(AJ6:AJ38,AJ6:AJ38,"&gt;0")&amp;":"&amp;-SUMIFS(AJ6:AJ38,AJ6:AJ38,"&lt;0"))</f>
        <v>2:2</v>
      </c>
      <c r="AJ3" s="40"/>
      <c r="AK3" s="39" t="str">
        <f t="shared" ref="AK3" si="17">IF(COUNT(AK6:AL38)=0, "", SUMIFS(AL6:AL38,AL6:AL38,"&gt;0")&amp;":"&amp;-SUMIFS(AL6:AL38,AL6:AL38,"&lt;0"))</f>
        <v>2:1</v>
      </c>
      <c r="AL3" s="40"/>
      <c r="AM3" s="39" t="str">
        <f t="shared" ref="AM3" si="18">IF(COUNT(AM6:AN38)=0, "", SUMIFS(AN6:AN38,AN6:AN38,"&gt;0")&amp;":"&amp;-SUMIFS(AN6:AN38,AN6:AN38,"&lt;0"))</f>
        <v>2:1</v>
      </c>
      <c r="AN3" s="40"/>
      <c r="AO3" s="39" t="str">
        <f>IF(COUNT(AO6:AP38)=0, "", SUMIFS(AP6:AP40,AP6:AP40,"&gt;0")&amp;":"&amp;-SUMIFS(AP6:AP40,AP6:AP40,"&lt;0"))</f>
        <v>2:2</v>
      </c>
      <c r="AP3" s="40"/>
      <c r="AQ3" s="39" t="str">
        <f t="shared" ref="AQ3" si="19">IF(COUNT(AQ6:AR38)=0, "", SUMIFS(AR6:AR38,AR6:AR38,"&gt;0")&amp;":"&amp;-SUMIFS(AR6:AR38,AR6:AR38,"&lt;0"))</f>
        <v>3:0</v>
      </c>
      <c r="AR3" s="40"/>
      <c r="AS3" s="39" t="str">
        <f t="shared" ref="AS3" si="20">IF(COUNT(AS6:AT38)=0, "", SUMIFS(AT6:AT38,AT6:AT38,"&gt;0")&amp;":"&amp;-SUMIFS(AT6:AT38,AT6:AT38,"&lt;0"))</f>
        <v>3:0</v>
      </c>
      <c r="AT3" s="40"/>
      <c r="AU3" s="39" t="str">
        <f t="shared" ref="AU3" si="21">IF(COUNT(AU6:AV38)=0, "", SUMIFS(AV6:AV38,AV6:AV38,"&gt;0")&amp;":"&amp;-SUMIFS(AV6:AV38,AV6:AV38,"&lt;0"))</f>
        <v>2:1</v>
      </c>
      <c r="AV3" s="40"/>
      <c r="AW3" s="39" t="str">
        <f t="shared" ref="AW3" si="22">IF(COUNT(AW6:AX38)=0, "", SUMIFS(AX6:AX38,AX6:AX38,"&gt;0")&amp;":"&amp;-SUMIFS(AX6:AX38,AX6:AX38,"&lt;0"))</f>
        <v>1:0</v>
      </c>
      <c r="AX3" s="40"/>
      <c r="AY3" s="39" t="str">
        <f t="shared" ref="AY3" si="23">IF(COUNT(AY6:AZ38)=0, "", SUMIFS(AZ6:AZ38,AZ6:AZ38,"&gt;0")&amp;":"&amp;-SUMIFS(AZ6:AZ38,AZ6:AZ38,"&lt;0"))</f>
        <v>1:1</v>
      </c>
      <c r="AZ3" s="40"/>
      <c r="BA3" s="39" t="str">
        <f t="shared" ref="BA3" si="24">IF(COUNT(BA6:BB38)=0, "", SUMIFS(BB6:BB38,BB6:BB38,"&gt;0")&amp;":"&amp;-SUMIFS(BB6:BB38,BB6:BB38,"&lt;0"))</f>
        <v>0:0</v>
      </c>
      <c r="BB3" s="40"/>
      <c r="BC3" s="39" t="str">
        <f t="shared" ref="BC3" si="25">IF(COUNT(BC6:BD38)=0, "", SUMIFS(BD6:BD38,BD6:BD38,"&gt;0")&amp;":"&amp;-SUMIFS(BD6:BD38,BD6:BD38,"&lt;0"))</f>
        <v>3:3</v>
      </c>
      <c r="BD3" s="40"/>
      <c r="BE3" s="39" t="str">
        <f t="shared" ref="BE3" si="26">IF(COUNT(BE6:BF38)=0, "", SUMIFS(BF6:BF38,BF6:BF38,"&gt;0")&amp;":"&amp;-SUMIFS(BF6:BF38,BF6:BF38,"&lt;0"))</f>
        <v>0:2</v>
      </c>
      <c r="BF3" s="40"/>
      <c r="BG3" s="39" t="str">
        <f t="shared" ref="BG3" si="27">IF(COUNT(BG6:BH38)=0, "", SUMIFS(BH6:BH38,BH6:BH38,"&gt;0")&amp;":"&amp;-SUMIFS(BH6:BH38,BH6:BH38,"&lt;0"))</f>
        <v>1:1</v>
      </c>
      <c r="BH3" s="40"/>
      <c r="BI3" s="39" t="str">
        <f t="shared" ref="BI3" si="28">IF(COUNT(BI6:BJ38)=0, "", SUMIFS(BJ6:BJ38,BJ6:BJ38,"&gt;0")&amp;":"&amp;-SUMIFS(BJ6:BJ38,BJ6:BJ38,"&lt;0"))</f>
        <v>2:1</v>
      </c>
      <c r="BJ3" s="40"/>
      <c r="BK3" s="39" t="str">
        <f t="shared" ref="BK3" si="29">IF(COUNT(BK6:BL38)=0, "", SUMIFS(BL6:BL38,BL6:BL38,"&gt;0")&amp;":"&amp;-SUMIFS(BL6:BL38,BL6:BL38,"&lt;0"))</f>
        <v>1:2</v>
      </c>
      <c r="BL3" s="40"/>
      <c r="BM3" s="39" t="str">
        <f>IF(COUNT(BM6:BN38)=0, "", SUMIFS(BN6:BN38,BN6:BN38,"&gt;0")&amp;":"&amp;-SUMIFS(BN6:BN38,BN6:BN38,"&lt;0"))</f>
        <v>0:1</v>
      </c>
      <c r="BN3" s="40"/>
    </row>
    <row r="4" spans="1:69" ht="13.95" customHeight="1" x14ac:dyDescent="0.25">
      <c r="A4" s="8" t="s">
        <v>2</v>
      </c>
      <c r="B4" s="9"/>
      <c r="C4" s="38" t="s">
        <v>3</v>
      </c>
      <c r="D4" s="37"/>
      <c r="E4" s="37" t="s">
        <v>4</v>
      </c>
      <c r="F4" s="37"/>
      <c r="G4" s="37" t="s">
        <v>5</v>
      </c>
      <c r="H4" s="37"/>
      <c r="I4" s="37" t="s">
        <v>6</v>
      </c>
      <c r="J4" s="37"/>
      <c r="K4" s="37" t="s">
        <v>7</v>
      </c>
      <c r="L4" s="37"/>
      <c r="M4" s="37" t="s">
        <v>8</v>
      </c>
      <c r="N4" s="37"/>
      <c r="O4" s="37" t="s">
        <v>9</v>
      </c>
      <c r="P4" s="37"/>
      <c r="Q4" s="37" t="s">
        <v>10</v>
      </c>
      <c r="R4" s="37"/>
      <c r="S4" s="37" t="s">
        <v>3</v>
      </c>
      <c r="T4" s="37"/>
      <c r="U4" s="37" t="s">
        <v>4</v>
      </c>
      <c r="V4" s="37"/>
      <c r="W4" s="37" t="s">
        <v>5</v>
      </c>
      <c r="X4" s="37"/>
      <c r="Y4" s="37" t="s">
        <v>6</v>
      </c>
      <c r="Z4" s="37"/>
      <c r="AA4" s="37" t="s">
        <v>7</v>
      </c>
      <c r="AB4" s="37"/>
      <c r="AC4" s="37" t="s">
        <v>8</v>
      </c>
      <c r="AD4" s="37"/>
      <c r="AE4" s="37" t="s">
        <v>9</v>
      </c>
      <c r="AF4" s="37"/>
      <c r="AG4" s="37" t="s">
        <v>10</v>
      </c>
      <c r="AH4" s="37"/>
      <c r="AI4" s="37" t="s">
        <v>3</v>
      </c>
      <c r="AJ4" s="37"/>
      <c r="AK4" s="37" t="s">
        <v>4</v>
      </c>
      <c r="AL4" s="37"/>
      <c r="AM4" s="37" t="s">
        <v>5</v>
      </c>
      <c r="AN4" s="37"/>
      <c r="AO4" s="37" t="s">
        <v>6</v>
      </c>
      <c r="AP4" s="37"/>
      <c r="AQ4" s="37" t="s">
        <v>7</v>
      </c>
      <c r="AR4" s="37"/>
      <c r="AS4" s="37" t="s">
        <v>9</v>
      </c>
      <c r="AT4" s="37"/>
      <c r="AU4" s="37" t="s">
        <v>10</v>
      </c>
      <c r="AV4" s="37"/>
      <c r="AW4" s="37" t="s">
        <v>3</v>
      </c>
      <c r="AX4" s="37"/>
      <c r="AY4" s="37" t="s">
        <v>4</v>
      </c>
      <c r="AZ4" s="37"/>
      <c r="BA4" s="37" t="s">
        <v>8</v>
      </c>
      <c r="BB4" s="37"/>
      <c r="BC4" s="37" t="s">
        <v>5</v>
      </c>
      <c r="BD4" s="37"/>
      <c r="BE4" s="37" t="s">
        <v>6</v>
      </c>
      <c r="BF4" s="37"/>
      <c r="BG4" s="37" t="s">
        <v>7</v>
      </c>
      <c r="BH4" s="37"/>
      <c r="BI4" s="37" t="s">
        <v>8</v>
      </c>
      <c r="BJ4" s="37"/>
      <c r="BK4" s="37" t="s">
        <v>9</v>
      </c>
      <c r="BL4" s="37"/>
      <c r="BM4" s="37" t="s">
        <v>10</v>
      </c>
      <c r="BN4" s="37"/>
    </row>
    <row r="5" spans="1:69" ht="15" customHeight="1" x14ac:dyDescent="0.25">
      <c r="A5" s="10" t="s">
        <v>11</v>
      </c>
      <c r="B5" s="11" t="s">
        <v>12</v>
      </c>
      <c r="C5" s="12">
        <v>1</v>
      </c>
      <c r="D5" s="13">
        <v>1</v>
      </c>
      <c r="E5" s="13">
        <v>2</v>
      </c>
      <c r="F5" s="13">
        <v>2</v>
      </c>
      <c r="G5" s="13">
        <v>3</v>
      </c>
      <c r="H5" s="13">
        <v>3</v>
      </c>
      <c r="I5" s="13">
        <v>4</v>
      </c>
      <c r="J5" s="13">
        <v>4</v>
      </c>
      <c r="K5" s="13">
        <v>5</v>
      </c>
      <c r="L5" s="13">
        <v>5</v>
      </c>
      <c r="M5" s="13">
        <v>6</v>
      </c>
      <c r="N5" s="13">
        <v>6</v>
      </c>
      <c r="O5" s="13">
        <v>7</v>
      </c>
      <c r="P5" s="13">
        <v>7</v>
      </c>
      <c r="Q5" s="13">
        <v>8</v>
      </c>
      <c r="R5" s="13">
        <v>8</v>
      </c>
      <c r="S5" s="13">
        <v>9</v>
      </c>
      <c r="T5" s="13">
        <v>9</v>
      </c>
      <c r="U5" s="13">
        <v>10</v>
      </c>
      <c r="V5" s="13">
        <v>10</v>
      </c>
      <c r="W5" s="13">
        <v>11</v>
      </c>
      <c r="X5" s="13">
        <v>11</v>
      </c>
      <c r="Y5" s="13">
        <v>12</v>
      </c>
      <c r="Z5" s="13">
        <v>12</v>
      </c>
      <c r="AA5" s="13">
        <v>13</v>
      </c>
      <c r="AB5" s="13">
        <v>13</v>
      </c>
      <c r="AC5" s="13">
        <v>14</v>
      </c>
      <c r="AD5" s="13">
        <v>14</v>
      </c>
      <c r="AE5" s="13">
        <v>15</v>
      </c>
      <c r="AF5" s="13">
        <v>15</v>
      </c>
      <c r="AG5" s="13">
        <v>16</v>
      </c>
      <c r="AH5" s="13">
        <v>16</v>
      </c>
      <c r="AI5" s="13">
        <v>17</v>
      </c>
      <c r="AJ5" s="13">
        <v>17</v>
      </c>
      <c r="AK5" s="13">
        <v>18</v>
      </c>
      <c r="AL5" s="13">
        <v>18</v>
      </c>
      <c r="AM5" s="13">
        <v>19</v>
      </c>
      <c r="AN5" s="13">
        <v>19</v>
      </c>
      <c r="AO5" s="13">
        <v>20</v>
      </c>
      <c r="AP5" s="13">
        <v>20</v>
      </c>
      <c r="AQ5" s="13">
        <v>21</v>
      </c>
      <c r="AR5" s="13">
        <v>21</v>
      </c>
      <c r="AS5" s="13">
        <v>22</v>
      </c>
      <c r="AT5" s="13">
        <v>22</v>
      </c>
      <c r="AU5" s="13">
        <v>23</v>
      </c>
      <c r="AV5" s="13">
        <v>23</v>
      </c>
      <c r="AW5" s="13">
        <v>24</v>
      </c>
      <c r="AX5" s="13">
        <v>24</v>
      </c>
      <c r="AY5" s="13">
        <v>25</v>
      </c>
      <c r="AZ5" s="13">
        <v>25</v>
      </c>
      <c r="BA5" s="13">
        <v>26</v>
      </c>
      <c r="BB5" s="13">
        <v>26</v>
      </c>
      <c r="BC5" s="13">
        <v>27</v>
      </c>
      <c r="BD5" s="13">
        <v>27</v>
      </c>
      <c r="BE5" s="12">
        <v>28</v>
      </c>
      <c r="BF5" s="13">
        <v>28</v>
      </c>
      <c r="BG5" s="12">
        <v>29</v>
      </c>
      <c r="BH5" s="13">
        <v>29</v>
      </c>
      <c r="BI5" s="13">
        <v>30</v>
      </c>
      <c r="BJ5" s="13">
        <v>30</v>
      </c>
      <c r="BK5" s="13">
        <v>31</v>
      </c>
      <c r="BL5" s="13">
        <v>31</v>
      </c>
      <c r="BM5" s="13">
        <v>32</v>
      </c>
      <c r="BN5" s="13">
        <v>32</v>
      </c>
      <c r="BO5" s="13" t="s">
        <v>13</v>
      </c>
      <c r="BP5" s="13" t="s">
        <v>14</v>
      </c>
    </row>
    <row r="6" spans="1:69" ht="15" customHeight="1" x14ac:dyDescent="0.25">
      <c r="A6" s="1" t="s">
        <v>15</v>
      </c>
      <c r="B6" s="14" t="s">
        <v>16</v>
      </c>
      <c r="C6" s="15">
        <v>15</v>
      </c>
      <c r="D6" s="16"/>
      <c r="E6" s="3">
        <v>90</v>
      </c>
      <c r="F6" s="17">
        <v>1</v>
      </c>
      <c r="H6" s="16"/>
      <c r="I6" s="15">
        <v>33</v>
      </c>
      <c r="J6" s="16"/>
      <c r="K6" s="15">
        <v>45</v>
      </c>
      <c r="L6" s="16"/>
      <c r="M6" s="3">
        <v>90</v>
      </c>
      <c r="N6" s="16"/>
      <c r="O6" s="3">
        <v>90</v>
      </c>
      <c r="P6" s="16">
        <v>1</v>
      </c>
      <c r="Q6" s="3">
        <v>90</v>
      </c>
      <c r="R6" s="17"/>
      <c r="S6" s="3">
        <v>90</v>
      </c>
      <c r="T6" s="16"/>
      <c r="U6" s="3">
        <v>90</v>
      </c>
      <c r="V6" s="17"/>
      <c r="W6" s="3">
        <v>90</v>
      </c>
      <c r="X6" s="17">
        <v>1</v>
      </c>
      <c r="Z6" s="16"/>
      <c r="AA6" s="3">
        <v>90</v>
      </c>
      <c r="AB6" s="16"/>
      <c r="AC6" s="3">
        <v>90</v>
      </c>
      <c r="AD6" s="16"/>
      <c r="AE6" s="3">
        <v>90</v>
      </c>
      <c r="AF6" s="16">
        <v>1</v>
      </c>
      <c r="AG6" s="3">
        <v>90</v>
      </c>
      <c r="AH6" s="16"/>
      <c r="AI6" s="3">
        <v>90</v>
      </c>
      <c r="AJ6" s="16"/>
      <c r="AK6" s="3">
        <v>90</v>
      </c>
      <c r="AL6" s="16"/>
      <c r="AM6" s="18">
        <v>60</v>
      </c>
      <c r="AN6" s="16"/>
      <c r="AO6" s="3">
        <v>90</v>
      </c>
      <c r="AP6" s="16"/>
      <c r="AQ6" s="3">
        <v>90</v>
      </c>
      <c r="AR6" s="16"/>
      <c r="AS6" s="18">
        <v>77</v>
      </c>
      <c r="AT6" s="17"/>
      <c r="AU6" s="3">
        <v>90</v>
      </c>
      <c r="AV6" s="16"/>
      <c r="AW6" s="19">
        <v>90</v>
      </c>
      <c r="AX6" s="16"/>
      <c r="AY6" s="19">
        <v>90</v>
      </c>
      <c r="AZ6" s="16"/>
      <c r="BA6" s="3">
        <v>90</v>
      </c>
      <c r="BB6" s="17"/>
      <c r="BC6" s="19">
        <v>90</v>
      </c>
      <c r="BD6" s="16"/>
      <c r="BE6" s="3">
        <v>90</v>
      </c>
      <c r="BF6" s="17"/>
      <c r="BH6" s="16"/>
      <c r="BI6" s="3">
        <v>90</v>
      </c>
      <c r="BJ6" s="17"/>
      <c r="BK6" s="3">
        <v>90</v>
      </c>
      <c r="BL6" s="16"/>
      <c r="BM6" s="18">
        <v>85</v>
      </c>
      <c r="BN6" s="16"/>
      <c r="BO6" s="20">
        <f t="shared" ref="BO6:BO38" si="30">C6+E6+G6+I6+K6+M6+O6+Q6+S6+U6+W6+Y6+AA6+AC6+AE6+AG6+AI6+AK6+AM6+AO6+AQ6+BA6+AS6+AU6+BG6+BI6+BK6+BM6+AW6+AY6+BC6+BE6</f>
        <v>2385</v>
      </c>
      <c r="BP6" s="20">
        <f t="shared" ref="BP6:BP38" si="31">D6+F6+H6+J6+L6+N6+P6+R6+T6+V6+X6+Z6+AB6+AD6+AF6+AH6+AJ6+AL6+AN6+AP6+AR6+BB6+AT6+AV6+BH6+BJ6+BL6+BN6+AX6+AZ6+BD6+BF6</f>
        <v>4</v>
      </c>
    </row>
    <row r="7" spans="1:69" ht="15" customHeight="1" x14ac:dyDescent="0.25">
      <c r="A7" s="1" t="s">
        <v>17</v>
      </c>
      <c r="B7" s="14" t="s">
        <v>18</v>
      </c>
      <c r="C7" s="3">
        <v>90</v>
      </c>
      <c r="D7" s="17"/>
      <c r="E7" s="3">
        <v>90</v>
      </c>
      <c r="F7" s="17"/>
      <c r="G7" s="3">
        <v>90</v>
      </c>
      <c r="H7" s="16"/>
      <c r="I7" s="18">
        <v>81</v>
      </c>
      <c r="J7" s="16"/>
      <c r="L7" s="16"/>
      <c r="M7" s="3">
        <v>90</v>
      </c>
      <c r="N7" s="16"/>
      <c r="P7" s="16"/>
      <c r="R7" s="16"/>
      <c r="S7" s="3">
        <v>90</v>
      </c>
      <c r="T7" s="16">
        <v>1</v>
      </c>
      <c r="U7" s="3">
        <v>90</v>
      </c>
      <c r="V7" s="17"/>
      <c r="W7" s="3">
        <v>90</v>
      </c>
      <c r="X7" s="16"/>
      <c r="Y7" s="3">
        <v>90</v>
      </c>
      <c r="Z7" s="16"/>
      <c r="AA7" s="3">
        <v>90</v>
      </c>
      <c r="AB7" s="16"/>
      <c r="AC7" s="3">
        <v>90</v>
      </c>
      <c r="AD7" s="16"/>
      <c r="AE7" s="3">
        <v>90</v>
      </c>
      <c r="AF7" s="16"/>
      <c r="AG7" s="15">
        <v>61</v>
      </c>
      <c r="AH7" s="17"/>
      <c r="AJ7" s="16"/>
      <c r="AL7" s="16"/>
      <c r="AN7" s="16"/>
      <c r="AO7" s="3">
        <v>90</v>
      </c>
      <c r="AP7" s="16">
        <v>1</v>
      </c>
      <c r="AQ7" s="3">
        <v>90</v>
      </c>
      <c r="AR7" s="16">
        <v>1</v>
      </c>
      <c r="AS7" s="3">
        <v>90</v>
      </c>
      <c r="AT7" s="16"/>
      <c r="AU7" s="3">
        <v>90</v>
      </c>
      <c r="AV7" s="16"/>
      <c r="AW7" s="19">
        <v>90</v>
      </c>
      <c r="AX7" s="17"/>
      <c r="AY7" s="19">
        <v>90</v>
      </c>
      <c r="AZ7" s="17"/>
      <c r="BA7" s="15">
        <v>26</v>
      </c>
      <c r="BB7" s="16"/>
      <c r="BC7" s="19">
        <v>90</v>
      </c>
      <c r="BD7" s="16"/>
      <c r="BE7" s="3">
        <v>90</v>
      </c>
      <c r="BF7" s="16"/>
      <c r="BG7" s="3">
        <v>90</v>
      </c>
      <c r="BH7" s="16"/>
      <c r="BJ7" s="16"/>
      <c r="BK7" s="15">
        <v>38</v>
      </c>
      <c r="BL7" s="16"/>
      <c r="BM7" s="3">
        <v>90</v>
      </c>
      <c r="BN7" s="16"/>
      <c r="BO7" s="20">
        <f t="shared" si="30"/>
        <v>2096</v>
      </c>
      <c r="BP7" s="20">
        <f t="shared" si="31"/>
        <v>3</v>
      </c>
    </row>
    <row r="8" spans="1:69" ht="15" customHeight="1" x14ac:dyDescent="0.25">
      <c r="A8" s="1" t="s">
        <v>19</v>
      </c>
      <c r="B8" s="14" t="s">
        <v>20</v>
      </c>
      <c r="C8" s="3">
        <v>90</v>
      </c>
      <c r="D8" s="16">
        <v>1</v>
      </c>
      <c r="E8" s="3">
        <v>90</v>
      </c>
      <c r="F8" s="17"/>
      <c r="G8" s="3">
        <v>90</v>
      </c>
      <c r="H8" s="16">
        <v>1</v>
      </c>
      <c r="I8" s="3">
        <v>90</v>
      </c>
      <c r="J8" s="16"/>
      <c r="K8" s="3">
        <v>90</v>
      </c>
      <c r="L8" s="16"/>
      <c r="M8" s="3">
        <v>90</v>
      </c>
      <c r="N8" s="16"/>
      <c r="O8" s="3">
        <v>90</v>
      </c>
      <c r="P8" s="17">
        <v>1</v>
      </c>
      <c r="Q8" s="3">
        <v>90</v>
      </c>
      <c r="R8" s="16"/>
      <c r="S8" s="3">
        <v>90</v>
      </c>
      <c r="T8" s="17">
        <v>1</v>
      </c>
      <c r="U8" s="3">
        <v>90</v>
      </c>
      <c r="V8" s="16">
        <v>1</v>
      </c>
      <c r="W8" s="3">
        <v>90</v>
      </c>
      <c r="X8" s="16"/>
      <c r="Y8" s="3">
        <v>90</v>
      </c>
      <c r="Z8" s="16">
        <v>1</v>
      </c>
      <c r="AA8" s="18">
        <v>65</v>
      </c>
      <c r="AB8" s="16">
        <v>1</v>
      </c>
      <c r="AC8" s="3">
        <v>90</v>
      </c>
      <c r="AD8" s="16"/>
      <c r="AE8" s="3">
        <v>90</v>
      </c>
      <c r="AF8" s="16"/>
      <c r="AG8" s="3">
        <v>90</v>
      </c>
      <c r="AH8" s="16"/>
      <c r="AI8" s="3">
        <v>90</v>
      </c>
      <c r="AJ8" s="17">
        <v>1</v>
      </c>
      <c r="AL8" s="16"/>
      <c r="AM8" s="3">
        <v>90</v>
      </c>
      <c r="AN8" s="16"/>
      <c r="AO8" s="3">
        <v>90</v>
      </c>
      <c r="AP8" s="16"/>
      <c r="AQ8" s="18">
        <v>72</v>
      </c>
      <c r="AR8" s="16"/>
      <c r="AS8" s="3">
        <v>90</v>
      </c>
      <c r="AT8" s="16">
        <v>2</v>
      </c>
      <c r="AU8" s="3">
        <v>90</v>
      </c>
      <c r="AV8" s="16"/>
      <c r="AW8" s="21">
        <v>75</v>
      </c>
      <c r="AX8" s="16">
        <v>1</v>
      </c>
      <c r="AY8" s="19"/>
      <c r="AZ8" s="16"/>
      <c r="BB8" s="16"/>
      <c r="BC8" s="19"/>
      <c r="BD8" s="16"/>
      <c r="BF8" s="16"/>
      <c r="BH8" s="16"/>
      <c r="BJ8" s="16"/>
      <c r="BL8" s="16"/>
      <c r="BN8" s="16"/>
      <c r="BO8" s="20">
        <f t="shared" si="30"/>
        <v>2012</v>
      </c>
      <c r="BP8" s="20">
        <f t="shared" si="31"/>
        <v>11</v>
      </c>
    </row>
    <row r="9" spans="1:69" ht="15" customHeight="1" x14ac:dyDescent="0.25">
      <c r="A9" s="1" t="s">
        <v>21</v>
      </c>
      <c r="B9" s="14" t="s">
        <v>20</v>
      </c>
      <c r="C9" s="3">
        <v>90</v>
      </c>
      <c r="D9" s="16"/>
      <c r="E9" s="3">
        <v>90</v>
      </c>
      <c r="F9" s="16"/>
      <c r="G9" s="3">
        <v>90</v>
      </c>
      <c r="H9" s="16"/>
      <c r="I9" s="18">
        <v>57</v>
      </c>
      <c r="J9" s="17"/>
      <c r="L9" s="16"/>
      <c r="M9" s="18">
        <v>74</v>
      </c>
      <c r="N9" s="17"/>
      <c r="O9" s="3">
        <v>90</v>
      </c>
      <c r="P9" s="17"/>
      <c r="Q9" s="3">
        <v>90</v>
      </c>
      <c r="R9" s="16"/>
      <c r="S9" s="3">
        <v>90</v>
      </c>
      <c r="T9" s="16">
        <v>1</v>
      </c>
      <c r="U9" s="3">
        <v>90</v>
      </c>
      <c r="V9" s="16"/>
      <c r="W9" s="3">
        <v>90</v>
      </c>
      <c r="X9" s="16"/>
      <c r="Y9" s="3">
        <v>90</v>
      </c>
      <c r="Z9" s="16"/>
      <c r="AA9" s="18">
        <v>70</v>
      </c>
      <c r="AB9" s="16">
        <v>1</v>
      </c>
      <c r="AC9" s="3">
        <v>90</v>
      </c>
      <c r="AD9" s="16"/>
      <c r="AE9" s="3">
        <v>90</v>
      </c>
      <c r="AF9" s="16"/>
      <c r="AG9" s="3">
        <v>90</v>
      </c>
      <c r="AH9" s="17"/>
      <c r="AJ9" s="16"/>
      <c r="AK9" s="3">
        <v>90</v>
      </c>
      <c r="AL9" s="16"/>
      <c r="AM9" s="3">
        <v>90</v>
      </c>
      <c r="AN9" s="17"/>
      <c r="AO9" s="18">
        <v>65</v>
      </c>
      <c r="AP9" s="17"/>
      <c r="AR9" s="16"/>
      <c r="AT9" s="16"/>
      <c r="AU9" s="3">
        <v>90</v>
      </c>
      <c r="AV9" s="16"/>
      <c r="AW9" s="19">
        <v>90</v>
      </c>
      <c r="AX9" s="16"/>
      <c r="AY9" s="19">
        <v>90</v>
      </c>
      <c r="AZ9" s="17">
        <v>1</v>
      </c>
      <c r="BB9" s="16"/>
      <c r="BC9" s="19">
        <v>90</v>
      </c>
      <c r="BD9" s="17"/>
      <c r="BE9" s="3">
        <v>90</v>
      </c>
      <c r="BF9" s="17"/>
      <c r="BH9" s="16"/>
      <c r="BJ9" s="16"/>
      <c r="BL9" s="16"/>
      <c r="BN9" s="16"/>
      <c r="BO9" s="20">
        <f t="shared" si="30"/>
        <v>1976</v>
      </c>
      <c r="BP9" s="20">
        <f t="shared" si="31"/>
        <v>3</v>
      </c>
    </row>
    <row r="10" spans="1:69" ht="15" customHeight="1" x14ac:dyDescent="0.25">
      <c r="A10" s="1" t="s">
        <v>22</v>
      </c>
      <c r="B10" s="14" t="s">
        <v>20</v>
      </c>
      <c r="C10" s="3">
        <v>90</v>
      </c>
      <c r="D10" s="17"/>
      <c r="E10" s="18">
        <v>57</v>
      </c>
      <c r="F10" s="16"/>
      <c r="H10" s="16"/>
      <c r="J10" s="16"/>
      <c r="K10" s="18">
        <v>45</v>
      </c>
      <c r="L10" s="16"/>
      <c r="N10" s="16"/>
      <c r="O10" s="3">
        <v>90</v>
      </c>
      <c r="P10" s="16"/>
      <c r="Q10" s="3">
        <v>90</v>
      </c>
      <c r="R10" s="17"/>
      <c r="S10" s="3">
        <v>90</v>
      </c>
      <c r="T10" s="16"/>
      <c r="U10" s="18">
        <v>68</v>
      </c>
      <c r="V10" s="22"/>
      <c r="X10" s="16"/>
      <c r="Z10" s="16"/>
      <c r="AA10" s="3">
        <v>90</v>
      </c>
      <c r="AB10" s="17"/>
      <c r="AC10" s="3">
        <v>90</v>
      </c>
      <c r="AD10" s="16"/>
      <c r="AF10" s="16"/>
      <c r="AH10" s="16"/>
      <c r="AI10" s="18">
        <v>59</v>
      </c>
      <c r="AJ10" s="16"/>
      <c r="AK10" s="3">
        <v>90</v>
      </c>
      <c r="AL10" s="17"/>
      <c r="AN10" s="16"/>
      <c r="AO10" s="3">
        <v>90</v>
      </c>
      <c r="AP10" s="17"/>
      <c r="AQ10" s="3">
        <v>90</v>
      </c>
      <c r="AR10" s="16"/>
      <c r="AS10" s="3">
        <v>90</v>
      </c>
      <c r="AT10" s="16">
        <v>1</v>
      </c>
      <c r="AU10" s="18">
        <v>67</v>
      </c>
      <c r="AV10" s="16">
        <v>1</v>
      </c>
      <c r="AW10" s="19">
        <v>90</v>
      </c>
      <c r="AX10" s="17"/>
      <c r="AY10" s="21">
        <v>62</v>
      </c>
      <c r="AZ10" s="17"/>
      <c r="BB10" s="16"/>
      <c r="BC10" s="21">
        <v>45</v>
      </c>
      <c r="BD10" s="16"/>
      <c r="BE10" s="18">
        <v>69</v>
      </c>
      <c r="BF10" s="17"/>
      <c r="BG10" s="3">
        <v>90</v>
      </c>
      <c r="BH10" s="17"/>
      <c r="BI10" s="3">
        <v>90</v>
      </c>
      <c r="BJ10" s="16"/>
      <c r="BK10" s="3">
        <v>90</v>
      </c>
      <c r="BL10" s="16"/>
      <c r="BM10" s="3">
        <v>90</v>
      </c>
      <c r="BN10" s="17"/>
      <c r="BO10" s="20">
        <f t="shared" si="30"/>
        <v>1822</v>
      </c>
      <c r="BP10" s="20">
        <f t="shared" si="31"/>
        <v>2</v>
      </c>
    </row>
    <row r="11" spans="1:69" ht="15" customHeight="1" x14ac:dyDescent="0.25">
      <c r="A11" s="1" t="s">
        <v>23</v>
      </c>
      <c r="B11" s="14" t="s">
        <v>18</v>
      </c>
      <c r="C11" s="23"/>
      <c r="D11" s="24"/>
      <c r="F11" s="16"/>
      <c r="G11" s="15">
        <v>0</v>
      </c>
      <c r="H11" s="16"/>
      <c r="J11" s="16"/>
      <c r="L11" s="16"/>
      <c r="N11" s="16"/>
      <c r="O11" s="3">
        <v>90</v>
      </c>
      <c r="P11" s="16"/>
      <c r="Q11" s="3">
        <v>90</v>
      </c>
      <c r="R11" s="16"/>
      <c r="S11" s="3">
        <v>90</v>
      </c>
      <c r="T11" s="16"/>
      <c r="U11" s="3">
        <v>90</v>
      </c>
      <c r="V11" s="16"/>
      <c r="W11" s="3">
        <v>90</v>
      </c>
      <c r="X11" s="17"/>
      <c r="Y11" s="3">
        <v>90</v>
      </c>
      <c r="Z11" s="16"/>
      <c r="AB11" s="16"/>
      <c r="AD11" s="16"/>
      <c r="AE11" s="15">
        <v>9</v>
      </c>
      <c r="AF11" s="16"/>
      <c r="AG11" s="3">
        <v>90</v>
      </c>
      <c r="AH11" s="17"/>
      <c r="AI11" s="18">
        <v>59</v>
      </c>
      <c r="AJ11" s="16"/>
      <c r="AK11" s="3">
        <v>90</v>
      </c>
      <c r="AL11" s="16"/>
      <c r="AM11" s="3">
        <v>90</v>
      </c>
      <c r="AN11" s="16"/>
      <c r="AO11" s="3">
        <v>90</v>
      </c>
      <c r="AP11" s="16"/>
      <c r="AQ11" s="3">
        <v>90</v>
      </c>
      <c r="AR11" s="16"/>
      <c r="AS11" s="3">
        <v>90</v>
      </c>
      <c r="AT11" s="16"/>
      <c r="AU11" s="3">
        <v>90</v>
      </c>
      <c r="AV11" s="16"/>
      <c r="AW11" s="19">
        <v>90</v>
      </c>
      <c r="AX11" s="16"/>
      <c r="AY11" s="19">
        <v>90</v>
      </c>
      <c r="AZ11" s="17"/>
      <c r="BA11" s="3">
        <v>90</v>
      </c>
      <c r="BB11" s="16"/>
      <c r="BC11" s="25">
        <v>0</v>
      </c>
      <c r="BD11" s="16"/>
      <c r="BE11" s="3">
        <v>90</v>
      </c>
      <c r="BF11" s="16"/>
      <c r="BG11" s="3">
        <v>90</v>
      </c>
      <c r="BH11" s="16"/>
      <c r="BI11" s="18">
        <v>59</v>
      </c>
      <c r="BJ11" s="17"/>
      <c r="BL11" s="16"/>
      <c r="BN11" s="16"/>
      <c r="BO11" s="20">
        <f t="shared" si="30"/>
        <v>1747</v>
      </c>
      <c r="BP11" s="20">
        <f t="shared" si="31"/>
        <v>0</v>
      </c>
    </row>
    <row r="12" spans="1:69" ht="15" customHeight="1" x14ac:dyDescent="0.25">
      <c r="A12" s="1" t="s">
        <v>24</v>
      </c>
      <c r="B12" s="14" t="s">
        <v>18</v>
      </c>
      <c r="C12" s="3">
        <v>90</v>
      </c>
      <c r="D12" s="16"/>
      <c r="E12" s="18">
        <v>81</v>
      </c>
      <c r="F12" s="17"/>
      <c r="G12" s="3">
        <v>90</v>
      </c>
      <c r="H12" s="16"/>
      <c r="I12" s="3">
        <v>90</v>
      </c>
      <c r="J12" s="16"/>
      <c r="K12" s="3">
        <v>90</v>
      </c>
      <c r="L12" s="16"/>
      <c r="M12" s="3">
        <v>90</v>
      </c>
      <c r="N12" s="16"/>
      <c r="O12" s="3">
        <v>90</v>
      </c>
      <c r="P12" s="16"/>
      <c r="Q12" s="3">
        <v>90</v>
      </c>
      <c r="R12" s="17"/>
      <c r="S12" s="18">
        <v>56</v>
      </c>
      <c r="T12" s="16"/>
      <c r="V12" s="16"/>
      <c r="X12" s="16"/>
      <c r="Z12" s="16"/>
      <c r="AB12" s="16"/>
      <c r="AC12" s="3">
        <v>90</v>
      </c>
      <c r="AD12" s="16"/>
      <c r="AE12" s="3">
        <v>90</v>
      </c>
      <c r="AF12" s="16"/>
      <c r="AG12" s="3">
        <v>90</v>
      </c>
      <c r="AH12" s="16"/>
      <c r="AI12" s="18">
        <v>68</v>
      </c>
      <c r="AJ12" s="22"/>
      <c r="AL12" s="16"/>
      <c r="AM12" s="3">
        <v>90</v>
      </c>
      <c r="AN12" s="16"/>
      <c r="AP12" s="16"/>
      <c r="AQ12" s="18">
        <v>45</v>
      </c>
      <c r="AR12" s="17"/>
      <c r="AS12" s="15">
        <v>45</v>
      </c>
      <c r="AT12" s="17"/>
      <c r="AV12" s="16"/>
      <c r="AW12" s="19"/>
      <c r="AX12" s="16"/>
      <c r="AY12" s="19"/>
      <c r="AZ12" s="16"/>
      <c r="BA12" s="3">
        <v>90</v>
      </c>
      <c r="BB12" s="16"/>
      <c r="BC12" s="19">
        <v>90</v>
      </c>
      <c r="BD12" s="16"/>
      <c r="BF12" s="16"/>
      <c r="BH12" s="16"/>
      <c r="BI12" s="3">
        <v>90</v>
      </c>
      <c r="BJ12" s="16"/>
      <c r="BK12" s="3">
        <v>90</v>
      </c>
      <c r="BL12" s="16"/>
      <c r="BM12" s="3">
        <v>90</v>
      </c>
      <c r="BN12" s="16"/>
      <c r="BO12" s="20">
        <f t="shared" si="30"/>
        <v>1735</v>
      </c>
      <c r="BP12" s="20">
        <f t="shared" si="31"/>
        <v>0</v>
      </c>
    </row>
    <row r="13" spans="1:69" ht="15" customHeight="1" x14ac:dyDescent="0.25">
      <c r="A13" s="1" t="s">
        <v>25</v>
      </c>
      <c r="B13" s="14" t="s">
        <v>20</v>
      </c>
      <c r="C13" s="15">
        <v>0</v>
      </c>
      <c r="E13" s="19"/>
      <c r="G13" s="19">
        <v>90</v>
      </c>
      <c r="I13" s="19">
        <v>90</v>
      </c>
      <c r="K13" s="19">
        <v>90</v>
      </c>
      <c r="M13" s="19">
        <v>90</v>
      </c>
      <c r="O13" s="19"/>
      <c r="Q13" s="19"/>
      <c r="S13" s="21">
        <v>70</v>
      </c>
      <c r="U13" s="19"/>
      <c r="W13" s="19">
        <v>90</v>
      </c>
      <c r="Y13" s="19"/>
      <c r="AA13" s="19">
        <v>90</v>
      </c>
      <c r="AB13" s="3">
        <v>1</v>
      </c>
      <c r="AC13" s="19"/>
      <c r="AE13" s="21">
        <v>81</v>
      </c>
      <c r="AF13" s="26"/>
      <c r="AG13" s="21">
        <v>68</v>
      </c>
      <c r="AI13" s="19">
        <v>90</v>
      </c>
      <c r="AK13" s="25">
        <v>0</v>
      </c>
      <c r="AM13" s="19"/>
      <c r="AO13" s="19">
        <v>90</v>
      </c>
      <c r="AQ13" s="19">
        <v>90</v>
      </c>
      <c r="AS13" s="19">
        <v>90</v>
      </c>
      <c r="AU13" s="19">
        <v>90</v>
      </c>
      <c r="AV13" s="16">
        <v>1</v>
      </c>
      <c r="AW13" s="19">
        <v>90</v>
      </c>
      <c r="AX13" s="16"/>
      <c r="AY13" s="19"/>
      <c r="AZ13" s="16"/>
      <c r="BA13" s="19"/>
      <c r="BC13" s="19"/>
      <c r="BD13" s="16"/>
      <c r="BF13" s="16"/>
      <c r="BG13" s="3">
        <v>90</v>
      </c>
      <c r="BH13" s="26"/>
      <c r="BI13" s="25">
        <v>31</v>
      </c>
      <c r="BK13" s="19">
        <v>90</v>
      </c>
      <c r="BL13" s="3">
        <v>1</v>
      </c>
      <c r="BM13" s="19">
        <v>90</v>
      </c>
      <c r="BO13" s="20">
        <f t="shared" si="30"/>
        <v>1600</v>
      </c>
      <c r="BP13" s="20">
        <f t="shared" si="31"/>
        <v>3</v>
      </c>
      <c r="BQ13" s="19"/>
    </row>
    <row r="14" spans="1:69" ht="15" customHeight="1" x14ac:dyDescent="0.25">
      <c r="A14" s="1" t="s">
        <v>26</v>
      </c>
      <c r="B14" s="14" t="s">
        <v>20</v>
      </c>
      <c r="C14" s="3">
        <v>90</v>
      </c>
      <c r="D14" s="16"/>
      <c r="E14" s="15">
        <v>33</v>
      </c>
      <c r="F14" s="16"/>
      <c r="G14" s="3">
        <v>90</v>
      </c>
      <c r="H14" s="16"/>
      <c r="I14" s="3">
        <v>90</v>
      </c>
      <c r="J14" s="16"/>
      <c r="K14" s="3">
        <v>90</v>
      </c>
      <c r="L14" s="17"/>
      <c r="N14" s="16"/>
      <c r="P14" s="16"/>
      <c r="R14" s="16"/>
      <c r="T14" s="16"/>
      <c r="U14" s="3">
        <v>90</v>
      </c>
      <c r="V14" s="16"/>
      <c r="W14" s="3">
        <v>90</v>
      </c>
      <c r="X14" s="16"/>
      <c r="Y14" s="3">
        <v>90</v>
      </c>
      <c r="Z14" s="16"/>
      <c r="AA14" s="15">
        <v>20</v>
      </c>
      <c r="AB14" s="16"/>
      <c r="AC14" s="3">
        <v>90</v>
      </c>
      <c r="AD14" s="16"/>
      <c r="AF14" s="16"/>
      <c r="AH14" s="16"/>
      <c r="AJ14" s="16"/>
      <c r="AK14" s="18">
        <v>85</v>
      </c>
      <c r="AL14" s="16">
        <v>1</v>
      </c>
      <c r="AM14" s="15">
        <v>30</v>
      </c>
      <c r="AN14" s="16"/>
      <c r="AP14" s="16"/>
      <c r="AR14" s="16"/>
      <c r="AS14" s="15">
        <v>13</v>
      </c>
      <c r="AT14" s="16"/>
      <c r="AU14" s="15">
        <v>23</v>
      </c>
      <c r="AV14" s="16"/>
      <c r="AW14" s="25">
        <v>23</v>
      </c>
      <c r="AX14" s="16"/>
      <c r="AY14" s="21">
        <v>65</v>
      </c>
      <c r="AZ14" s="16"/>
      <c r="BA14" s="3">
        <v>90</v>
      </c>
      <c r="BB14" s="16"/>
      <c r="BC14" s="19">
        <v>90</v>
      </c>
      <c r="BD14" s="16"/>
      <c r="BE14" s="18">
        <v>53</v>
      </c>
      <c r="BF14" s="16"/>
      <c r="BG14" s="18">
        <v>74</v>
      </c>
      <c r="BH14" s="16">
        <v>1</v>
      </c>
      <c r="BI14" s="3">
        <v>90</v>
      </c>
      <c r="BJ14" s="16">
        <v>1</v>
      </c>
      <c r="BK14" s="18">
        <v>86</v>
      </c>
      <c r="BL14" s="16"/>
      <c r="BM14" s="3">
        <v>90</v>
      </c>
      <c r="BN14" s="16"/>
      <c r="BO14" s="20">
        <f t="shared" si="30"/>
        <v>1585</v>
      </c>
      <c r="BP14" s="20">
        <f t="shared" si="31"/>
        <v>3</v>
      </c>
    </row>
    <row r="15" spans="1:69" ht="15" customHeight="1" x14ac:dyDescent="0.25">
      <c r="A15" s="1" t="s">
        <v>27</v>
      </c>
      <c r="B15" s="14" t="s">
        <v>28</v>
      </c>
      <c r="C15" s="3">
        <v>90</v>
      </c>
      <c r="D15" s="17">
        <v>-1</v>
      </c>
      <c r="E15" s="3">
        <v>90</v>
      </c>
      <c r="F15" s="16">
        <v>-2</v>
      </c>
      <c r="G15" s="3">
        <v>90</v>
      </c>
      <c r="H15" s="16"/>
      <c r="I15" s="3">
        <v>90</v>
      </c>
      <c r="J15" s="16">
        <v>-1</v>
      </c>
      <c r="K15" s="3">
        <v>90</v>
      </c>
      <c r="L15" s="16">
        <v>-1</v>
      </c>
      <c r="M15" s="3">
        <v>90</v>
      </c>
      <c r="N15" s="16">
        <v>-2</v>
      </c>
      <c r="O15" s="3">
        <v>90</v>
      </c>
      <c r="P15" s="16"/>
      <c r="Q15" s="3">
        <v>90</v>
      </c>
      <c r="R15" s="16">
        <v>-1</v>
      </c>
      <c r="S15" s="3">
        <v>90</v>
      </c>
      <c r="T15" s="16">
        <v>-4</v>
      </c>
      <c r="U15" s="3">
        <v>90</v>
      </c>
      <c r="V15" s="16">
        <v>-1</v>
      </c>
      <c r="W15" s="3">
        <v>90</v>
      </c>
      <c r="X15" s="16">
        <v>-2</v>
      </c>
      <c r="Y15" s="3">
        <v>90</v>
      </c>
      <c r="Z15" s="16">
        <v>-2</v>
      </c>
      <c r="AA15" s="3">
        <v>90</v>
      </c>
      <c r="AB15" s="16"/>
      <c r="AC15" s="3">
        <v>90</v>
      </c>
      <c r="AD15" s="16"/>
      <c r="AE15" s="3">
        <v>90</v>
      </c>
      <c r="AF15" s="16">
        <v>-4</v>
      </c>
      <c r="AG15" s="3">
        <v>90</v>
      </c>
      <c r="AH15" s="16">
        <v>-4</v>
      </c>
      <c r="AI15" s="3">
        <v>90</v>
      </c>
      <c r="AJ15" s="16">
        <v>-2</v>
      </c>
      <c r="AL15" s="16"/>
      <c r="AN15" s="16"/>
      <c r="AP15" s="16"/>
      <c r="AR15" s="16"/>
      <c r="AT15" s="16"/>
      <c r="AV15" s="16"/>
      <c r="AW15" s="19"/>
      <c r="AX15" s="16"/>
      <c r="AY15" s="19"/>
      <c r="AZ15" s="16"/>
      <c r="BB15" s="16"/>
      <c r="BC15" s="19"/>
      <c r="BD15" s="16"/>
      <c r="BF15" s="16"/>
      <c r="BH15" s="16"/>
      <c r="BJ15" s="16"/>
      <c r="BL15" s="16"/>
      <c r="BN15" s="16"/>
      <c r="BO15" s="20">
        <f t="shared" si="30"/>
        <v>1530</v>
      </c>
      <c r="BP15" s="20">
        <f t="shared" si="31"/>
        <v>-27</v>
      </c>
    </row>
    <row r="16" spans="1:69" ht="15" customHeight="1" x14ac:dyDescent="0.25">
      <c r="A16" s="1" t="s">
        <v>29</v>
      </c>
      <c r="B16" s="14" t="s">
        <v>20</v>
      </c>
      <c r="C16" s="23"/>
      <c r="D16" s="23"/>
      <c r="E16" s="19"/>
      <c r="G16" s="19"/>
      <c r="I16" s="19"/>
      <c r="K16" s="19"/>
      <c r="M16" s="19"/>
      <c r="O16" s="19"/>
      <c r="Q16" s="27"/>
      <c r="R16" s="23"/>
      <c r="S16" s="19"/>
      <c r="U16" s="19"/>
      <c r="W16" s="19"/>
      <c r="Y16" s="19"/>
      <c r="AA16" s="19"/>
      <c r="AC16" s="19"/>
      <c r="AE16" s="19"/>
      <c r="AG16" s="19">
        <v>90</v>
      </c>
      <c r="AH16" s="26"/>
      <c r="AI16" s="19">
        <v>90</v>
      </c>
      <c r="AK16" s="19">
        <v>90</v>
      </c>
      <c r="AM16" s="19">
        <v>90</v>
      </c>
      <c r="AO16" s="19">
        <v>90</v>
      </c>
      <c r="AQ16" s="19">
        <v>90</v>
      </c>
      <c r="AR16" s="3">
        <v>1</v>
      </c>
      <c r="AS16" s="21">
        <v>81</v>
      </c>
      <c r="AT16" s="26"/>
      <c r="AU16" s="21">
        <v>70</v>
      </c>
      <c r="AV16" s="17"/>
      <c r="AW16" s="19">
        <v>90</v>
      </c>
      <c r="AX16" s="16"/>
      <c r="AY16" s="19">
        <v>90</v>
      </c>
      <c r="AZ16" s="16"/>
      <c r="BA16" s="19">
        <v>90</v>
      </c>
      <c r="BC16" s="19">
        <v>90</v>
      </c>
      <c r="BD16" s="16"/>
      <c r="BE16" s="3">
        <v>90</v>
      </c>
      <c r="BF16" s="16"/>
      <c r="BG16" s="3">
        <v>90</v>
      </c>
      <c r="BI16" s="19">
        <v>90</v>
      </c>
      <c r="BJ16" s="26">
        <v>1</v>
      </c>
      <c r="BK16" s="19"/>
      <c r="BM16" s="19">
        <v>90</v>
      </c>
      <c r="BO16" s="20">
        <f t="shared" si="30"/>
        <v>1411</v>
      </c>
      <c r="BP16" s="20">
        <f t="shared" si="31"/>
        <v>2</v>
      </c>
    </row>
    <row r="17" spans="1:69" ht="15" customHeight="1" x14ac:dyDescent="0.25">
      <c r="A17" s="1" t="s">
        <v>30</v>
      </c>
      <c r="B17" s="14" t="s">
        <v>16</v>
      </c>
      <c r="C17" s="18">
        <v>75</v>
      </c>
      <c r="D17" s="16"/>
      <c r="E17" s="3">
        <v>90</v>
      </c>
      <c r="F17" s="16"/>
      <c r="G17" s="3">
        <v>90</v>
      </c>
      <c r="H17" s="16">
        <v>1</v>
      </c>
      <c r="I17" s="3">
        <v>90</v>
      </c>
      <c r="J17" s="17">
        <v>1</v>
      </c>
      <c r="K17" s="3">
        <v>90</v>
      </c>
      <c r="L17" s="17"/>
      <c r="M17" s="3">
        <v>90</v>
      </c>
      <c r="N17" s="16"/>
      <c r="O17" s="3">
        <v>90</v>
      </c>
      <c r="P17" s="16"/>
      <c r="Q17" s="18">
        <v>89</v>
      </c>
      <c r="R17" s="16"/>
      <c r="T17" s="16"/>
      <c r="V17" s="16"/>
      <c r="X17" s="16"/>
      <c r="Z17" s="16"/>
      <c r="AB17" s="16"/>
      <c r="AC17" s="18">
        <v>69</v>
      </c>
      <c r="AD17" s="16"/>
      <c r="AE17" s="3">
        <v>90</v>
      </c>
      <c r="AF17" s="16"/>
      <c r="AG17" s="15">
        <v>22</v>
      </c>
      <c r="AH17" s="16"/>
      <c r="AI17" s="15">
        <v>31</v>
      </c>
      <c r="AJ17" s="16"/>
      <c r="AL17" s="16"/>
      <c r="AN17" s="16"/>
      <c r="AP17" s="16"/>
      <c r="AR17" s="16"/>
      <c r="AT17" s="16"/>
      <c r="AV17" s="16"/>
      <c r="AW17" s="19"/>
      <c r="AX17" s="16"/>
      <c r="AY17" s="25">
        <v>25</v>
      </c>
      <c r="AZ17" s="17"/>
      <c r="BA17" s="15">
        <v>29</v>
      </c>
      <c r="BB17" s="17"/>
      <c r="BC17" s="19"/>
      <c r="BD17" s="16"/>
      <c r="BF17" s="16"/>
      <c r="BG17" s="18">
        <v>45</v>
      </c>
      <c r="BH17" s="16"/>
      <c r="BI17" s="18">
        <v>63</v>
      </c>
      <c r="BJ17" s="16"/>
      <c r="BK17" s="15">
        <v>4</v>
      </c>
      <c r="BL17" s="16"/>
      <c r="BM17" s="18">
        <v>68</v>
      </c>
      <c r="BN17" s="16"/>
      <c r="BO17" s="20">
        <f t="shared" si="30"/>
        <v>1150</v>
      </c>
      <c r="BP17" s="20">
        <f t="shared" si="31"/>
        <v>2</v>
      </c>
    </row>
    <row r="18" spans="1:69" ht="15" customHeight="1" x14ac:dyDescent="0.25">
      <c r="A18" s="1" t="s">
        <v>31</v>
      </c>
      <c r="B18" s="14" t="s">
        <v>28</v>
      </c>
      <c r="D18" s="16"/>
      <c r="F18" s="16"/>
      <c r="H18" s="16"/>
      <c r="J18" s="16"/>
      <c r="L18" s="16"/>
      <c r="N18" s="16"/>
      <c r="P18" s="16"/>
      <c r="R18" s="16"/>
      <c r="T18" s="16"/>
      <c r="V18" s="16"/>
      <c r="X18" s="16"/>
      <c r="Z18" s="16"/>
      <c r="AB18" s="16"/>
      <c r="AD18" s="16"/>
      <c r="AF18" s="16"/>
      <c r="AH18" s="16"/>
      <c r="AJ18" s="16"/>
      <c r="AL18" s="16"/>
      <c r="AN18" s="16"/>
      <c r="AP18" s="16"/>
      <c r="AR18" s="16"/>
      <c r="AS18" s="3">
        <v>90</v>
      </c>
      <c r="AT18" s="16"/>
      <c r="AU18" s="3">
        <v>90</v>
      </c>
      <c r="AV18" s="16">
        <v>-1</v>
      </c>
      <c r="AW18" s="19">
        <v>90</v>
      </c>
      <c r="AX18" s="16"/>
      <c r="AY18" s="19">
        <v>90</v>
      </c>
      <c r="AZ18" s="16">
        <v>-1</v>
      </c>
      <c r="BA18" s="3">
        <v>90</v>
      </c>
      <c r="BB18" s="16"/>
      <c r="BC18" s="19">
        <v>90</v>
      </c>
      <c r="BD18" s="16">
        <v>-3</v>
      </c>
      <c r="BE18" s="3">
        <v>90</v>
      </c>
      <c r="BF18" s="17">
        <v>-2</v>
      </c>
      <c r="BG18" s="3">
        <v>90</v>
      </c>
      <c r="BH18" s="16">
        <v>-1</v>
      </c>
      <c r="BI18" s="3">
        <v>90</v>
      </c>
      <c r="BJ18" s="16">
        <v>-1</v>
      </c>
      <c r="BK18" s="3">
        <v>90</v>
      </c>
      <c r="BL18" s="16">
        <v>-2</v>
      </c>
      <c r="BM18" s="3">
        <v>90</v>
      </c>
      <c r="BN18" s="16">
        <v>-1</v>
      </c>
      <c r="BO18" s="20">
        <f t="shared" si="30"/>
        <v>990</v>
      </c>
      <c r="BP18" s="20">
        <f t="shared" si="31"/>
        <v>-12</v>
      </c>
    </row>
    <row r="19" spans="1:69" ht="15" customHeight="1" x14ac:dyDescent="0.25">
      <c r="A19" s="1" t="s">
        <v>32</v>
      </c>
      <c r="B19" s="14" t="s">
        <v>18</v>
      </c>
      <c r="D19" s="16"/>
      <c r="E19" s="18">
        <v>45</v>
      </c>
      <c r="F19" s="16"/>
      <c r="H19" s="16"/>
      <c r="J19" s="16"/>
      <c r="L19" s="16"/>
      <c r="M19" s="18">
        <v>74</v>
      </c>
      <c r="N19" s="16"/>
      <c r="O19" s="15">
        <v>21</v>
      </c>
      <c r="P19" s="16"/>
      <c r="Q19" s="15">
        <v>34</v>
      </c>
      <c r="R19" s="16"/>
      <c r="S19" s="18">
        <v>70</v>
      </c>
      <c r="T19" s="16"/>
      <c r="U19" s="18">
        <v>83</v>
      </c>
      <c r="V19" s="16"/>
      <c r="W19" s="28">
        <v>15</v>
      </c>
      <c r="X19" s="16"/>
      <c r="Y19" s="3">
        <v>90</v>
      </c>
      <c r="Z19" s="16"/>
      <c r="AB19" s="16"/>
      <c r="AC19" s="18">
        <v>69</v>
      </c>
      <c r="AD19" s="16"/>
      <c r="AE19" s="18">
        <v>70</v>
      </c>
      <c r="AF19" s="22"/>
      <c r="AH19" s="16"/>
      <c r="AI19" s="3">
        <v>90</v>
      </c>
      <c r="AJ19" s="17"/>
      <c r="AK19" s="3">
        <v>90</v>
      </c>
      <c r="AL19" s="16"/>
      <c r="AM19" s="3">
        <v>90</v>
      </c>
      <c r="AN19" s="16"/>
      <c r="AP19" s="16"/>
      <c r="AR19" s="16"/>
      <c r="AT19" s="16"/>
      <c r="AU19" s="15">
        <v>28</v>
      </c>
      <c r="AV19" s="16"/>
      <c r="AW19" s="19"/>
      <c r="AX19" s="16"/>
      <c r="AY19" s="19"/>
      <c r="AZ19" s="16"/>
      <c r="BB19" s="16"/>
      <c r="BC19" s="19"/>
      <c r="BD19" s="16"/>
      <c r="BF19" s="16"/>
      <c r="BH19" s="16"/>
      <c r="BJ19" s="16"/>
      <c r="BK19" s="18">
        <v>52</v>
      </c>
      <c r="BL19" s="16"/>
      <c r="BN19" s="16"/>
      <c r="BO19" s="20">
        <f t="shared" si="30"/>
        <v>921</v>
      </c>
      <c r="BP19" s="20">
        <f t="shared" si="31"/>
        <v>0</v>
      </c>
    </row>
    <row r="20" spans="1:69" ht="15" customHeight="1" x14ac:dyDescent="0.25">
      <c r="A20" s="1" t="s">
        <v>33</v>
      </c>
      <c r="B20" s="14" t="s">
        <v>20</v>
      </c>
      <c r="D20" s="16"/>
      <c r="F20" s="16"/>
      <c r="H20" s="16"/>
      <c r="J20" s="16"/>
      <c r="L20" s="16"/>
      <c r="N20" s="16"/>
      <c r="P20" s="16"/>
      <c r="R20" s="16"/>
      <c r="T20" s="16"/>
      <c r="V20" s="16"/>
      <c r="X20" s="16"/>
      <c r="Z20" s="16"/>
      <c r="AB20" s="16"/>
      <c r="AD20" s="16"/>
      <c r="AF20" s="16"/>
      <c r="AG20" s="3">
        <v>90</v>
      </c>
      <c r="AH20" s="16"/>
      <c r="AI20" s="3">
        <v>90</v>
      </c>
      <c r="AJ20" s="16">
        <v>1</v>
      </c>
      <c r="AK20" s="3">
        <v>90</v>
      </c>
      <c r="AL20" s="16">
        <v>1</v>
      </c>
      <c r="AM20" s="3">
        <v>90</v>
      </c>
      <c r="AN20" s="16">
        <v>2</v>
      </c>
      <c r="AP20" s="16"/>
      <c r="AR20" s="16"/>
      <c r="AS20" s="3">
        <v>90</v>
      </c>
      <c r="AT20" s="16"/>
      <c r="AU20" s="3">
        <v>90</v>
      </c>
      <c r="AV20" s="17"/>
      <c r="AW20" s="21">
        <v>67</v>
      </c>
      <c r="AX20" s="16"/>
      <c r="AY20" s="19">
        <v>90</v>
      </c>
      <c r="AZ20" s="17"/>
      <c r="BB20" s="16"/>
      <c r="BC20" s="19">
        <v>90</v>
      </c>
      <c r="BD20" s="17">
        <v>2</v>
      </c>
      <c r="BE20" s="3">
        <v>90</v>
      </c>
      <c r="BF20" s="17"/>
      <c r="BH20" s="16"/>
      <c r="BJ20" s="16"/>
      <c r="BL20" s="16"/>
      <c r="BN20" s="16"/>
      <c r="BO20" s="20">
        <f t="shared" si="30"/>
        <v>877</v>
      </c>
      <c r="BP20" s="20">
        <f t="shared" si="31"/>
        <v>6</v>
      </c>
    </row>
    <row r="21" spans="1:69" ht="15" customHeight="1" x14ac:dyDescent="0.25">
      <c r="A21" s="1" t="s">
        <v>34</v>
      </c>
      <c r="B21" s="14" t="s">
        <v>18</v>
      </c>
      <c r="C21" s="3">
        <v>90</v>
      </c>
      <c r="D21" s="17"/>
      <c r="E21" s="3">
        <v>90</v>
      </c>
      <c r="F21" s="16"/>
      <c r="G21" s="3">
        <v>90</v>
      </c>
      <c r="H21" s="17"/>
      <c r="I21" s="3">
        <v>90</v>
      </c>
      <c r="J21" s="16"/>
      <c r="K21" s="3">
        <v>90</v>
      </c>
      <c r="L21" s="16"/>
      <c r="M21" s="3">
        <v>90</v>
      </c>
      <c r="N21" s="16"/>
      <c r="P21" s="16"/>
      <c r="R21" s="16"/>
      <c r="S21" s="15">
        <v>34</v>
      </c>
      <c r="T21" s="16"/>
      <c r="V21" s="16"/>
      <c r="X21" s="16"/>
      <c r="Y21" s="3">
        <v>90</v>
      </c>
      <c r="Z21" s="17"/>
      <c r="AA21" s="3">
        <v>90</v>
      </c>
      <c r="AB21" s="17"/>
      <c r="AD21" s="16"/>
      <c r="AE21" s="3">
        <v>90</v>
      </c>
      <c r="AF21" s="16"/>
      <c r="AH21" s="16"/>
      <c r="AJ21" s="16"/>
      <c r="AL21" s="16"/>
      <c r="AN21" s="16"/>
      <c r="AP21" s="16"/>
      <c r="AR21" s="16"/>
      <c r="AT21" s="16"/>
      <c r="AV21" s="16"/>
      <c r="AW21" s="19"/>
      <c r="AX21" s="16"/>
      <c r="AY21" s="19"/>
      <c r="AZ21" s="16"/>
      <c r="BB21" s="16"/>
      <c r="BC21" s="19"/>
      <c r="BD21" s="16"/>
      <c r="BF21" s="16"/>
      <c r="BH21" s="16"/>
      <c r="BJ21" s="16"/>
      <c r="BL21" s="16"/>
      <c r="BN21" s="16"/>
      <c r="BO21" s="20">
        <f t="shared" si="30"/>
        <v>844</v>
      </c>
      <c r="BP21" s="20">
        <f t="shared" si="31"/>
        <v>0</v>
      </c>
    </row>
    <row r="22" spans="1:69" ht="15" customHeight="1" x14ac:dyDescent="0.25">
      <c r="A22" s="1" t="s">
        <v>35</v>
      </c>
      <c r="B22" s="14" t="s">
        <v>18</v>
      </c>
      <c r="D22" s="16"/>
      <c r="F22" s="16"/>
      <c r="H22" s="16"/>
      <c r="J22" s="16"/>
      <c r="L22" s="16"/>
      <c r="N22" s="16"/>
      <c r="O22" s="15">
        <v>0</v>
      </c>
      <c r="P22" s="16"/>
      <c r="Q22" s="15">
        <v>1</v>
      </c>
      <c r="R22" s="16"/>
      <c r="T22" s="16"/>
      <c r="V22" s="16"/>
      <c r="X22" s="16"/>
      <c r="Z22" s="16"/>
      <c r="AB22" s="16"/>
      <c r="AC22" s="15">
        <v>21</v>
      </c>
      <c r="AD22" s="16"/>
      <c r="AF22" s="16"/>
      <c r="AH22" s="16"/>
      <c r="AI22" s="15">
        <v>31</v>
      </c>
      <c r="AJ22" s="16"/>
      <c r="AK22" s="3">
        <v>90</v>
      </c>
      <c r="AL22" s="16"/>
      <c r="AM22" s="18">
        <v>87</v>
      </c>
      <c r="AN22" s="17"/>
      <c r="AP22" s="16"/>
      <c r="AR22" s="16"/>
      <c r="AS22" s="3">
        <v>90</v>
      </c>
      <c r="AT22" s="16"/>
      <c r="AV22" s="16"/>
      <c r="AW22" s="19"/>
      <c r="AX22" s="16"/>
      <c r="AY22" s="25">
        <v>28</v>
      </c>
      <c r="AZ22" s="16"/>
      <c r="BA22" s="3">
        <v>90</v>
      </c>
      <c r="BB22" s="16"/>
      <c r="BC22" s="19">
        <v>90</v>
      </c>
      <c r="BD22" s="16"/>
      <c r="BF22" s="16"/>
      <c r="BG22" s="15">
        <v>16</v>
      </c>
      <c r="BH22" s="16"/>
      <c r="BI22" s="3">
        <v>90</v>
      </c>
      <c r="BJ22" s="16"/>
      <c r="BK22" s="3">
        <v>90</v>
      </c>
      <c r="BL22" s="16"/>
      <c r="BM22" s="3">
        <v>90</v>
      </c>
      <c r="BN22" s="16"/>
      <c r="BO22" s="20">
        <f t="shared" si="30"/>
        <v>814</v>
      </c>
      <c r="BP22" s="20">
        <f t="shared" si="31"/>
        <v>0</v>
      </c>
    </row>
    <row r="23" spans="1:69" ht="15" customHeight="1" x14ac:dyDescent="0.25">
      <c r="A23" s="1" t="s">
        <v>36</v>
      </c>
      <c r="B23" s="14" t="s">
        <v>20</v>
      </c>
      <c r="C23" s="23"/>
      <c r="D23" s="24"/>
      <c r="F23" s="16"/>
      <c r="H23" s="16"/>
      <c r="J23" s="16"/>
      <c r="L23" s="16"/>
      <c r="N23" s="16"/>
      <c r="P23" s="16"/>
      <c r="Q23" s="23"/>
      <c r="R23" s="24"/>
      <c r="T23" s="16"/>
      <c r="V23" s="16"/>
      <c r="X23" s="16"/>
      <c r="Z23" s="16"/>
      <c r="AB23" s="16"/>
      <c r="AD23" s="16"/>
      <c r="AF23" s="16"/>
      <c r="AH23" s="16"/>
      <c r="AJ23" s="16"/>
      <c r="AL23" s="16"/>
      <c r="AN23" s="16"/>
      <c r="AO23" s="18">
        <v>79</v>
      </c>
      <c r="AP23" s="16"/>
      <c r="AQ23" s="15">
        <v>45</v>
      </c>
      <c r="AR23" s="16"/>
      <c r="AS23" s="15">
        <v>9</v>
      </c>
      <c r="AT23" s="16"/>
      <c r="AU23" s="15">
        <v>20</v>
      </c>
      <c r="AV23" s="16"/>
      <c r="AW23" s="25">
        <v>26</v>
      </c>
      <c r="AX23" s="16"/>
      <c r="AY23" s="21">
        <v>72</v>
      </c>
      <c r="AZ23" s="16"/>
      <c r="BA23" s="18">
        <v>73</v>
      </c>
      <c r="BB23" s="16"/>
      <c r="BC23" s="21">
        <v>80</v>
      </c>
      <c r="BD23" s="16"/>
      <c r="BE23" s="18">
        <v>78</v>
      </c>
      <c r="BF23" s="17"/>
      <c r="BG23" s="15">
        <v>22</v>
      </c>
      <c r="BH23" s="17"/>
      <c r="BI23" s="18">
        <v>80</v>
      </c>
      <c r="BJ23" s="17"/>
      <c r="BK23" s="3">
        <v>90</v>
      </c>
      <c r="BL23" s="16"/>
      <c r="BM23" s="3">
        <v>90</v>
      </c>
      <c r="BN23" s="17"/>
      <c r="BO23" s="20">
        <f t="shared" si="30"/>
        <v>764</v>
      </c>
      <c r="BP23" s="20">
        <f t="shared" si="31"/>
        <v>0</v>
      </c>
    </row>
    <row r="24" spans="1:69" ht="15" customHeight="1" x14ac:dyDescent="0.25">
      <c r="A24" s="1" t="s">
        <v>37</v>
      </c>
      <c r="B24" s="14" t="s">
        <v>20</v>
      </c>
      <c r="C24" s="15">
        <v>35</v>
      </c>
      <c r="D24" s="26"/>
      <c r="E24" s="19"/>
      <c r="F24" s="16"/>
      <c r="G24" s="15">
        <v>0</v>
      </c>
      <c r="H24" s="16"/>
      <c r="J24" s="16"/>
      <c r="K24" s="18">
        <v>69</v>
      </c>
      <c r="L24" s="16"/>
      <c r="N24" s="16"/>
      <c r="O24" s="15">
        <v>27</v>
      </c>
      <c r="P24" s="16"/>
      <c r="Q24" s="15">
        <v>31</v>
      </c>
      <c r="R24" s="16">
        <v>1</v>
      </c>
      <c r="T24" s="16"/>
      <c r="U24" s="18">
        <v>58</v>
      </c>
      <c r="V24" s="17"/>
      <c r="W24" s="28">
        <v>45</v>
      </c>
      <c r="X24" s="16"/>
      <c r="Y24" s="18">
        <v>73</v>
      </c>
      <c r="Z24" s="16"/>
      <c r="AA24" s="18">
        <v>59</v>
      </c>
      <c r="AB24" s="16"/>
      <c r="AD24" s="16"/>
      <c r="AE24" s="19"/>
      <c r="AF24" s="16"/>
      <c r="AH24" s="16"/>
      <c r="AI24" s="18">
        <v>81</v>
      </c>
      <c r="AJ24" s="16"/>
      <c r="AK24" s="3">
        <v>90</v>
      </c>
      <c r="AL24" s="16"/>
      <c r="AM24" s="15">
        <v>23</v>
      </c>
      <c r="AN24" s="16"/>
      <c r="AO24" s="15">
        <v>11</v>
      </c>
      <c r="AP24" s="16"/>
      <c r="AQ24" s="18">
        <v>45</v>
      </c>
      <c r="AR24" s="16"/>
      <c r="AT24" s="16"/>
      <c r="AV24" s="16"/>
      <c r="AW24" s="19"/>
      <c r="AX24" s="16"/>
      <c r="AY24" s="19"/>
      <c r="AZ24" s="16"/>
      <c r="BB24" s="16"/>
      <c r="BC24" s="19"/>
      <c r="BD24" s="16"/>
      <c r="BF24" s="16"/>
      <c r="BH24" s="16"/>
      <c r="BI24" s="15">
        <v>10</v>
      </c>
      <c r="BJ24" s="17"/>
      <c r="BK24" s="3">
        <v>90</v>
      </c>
      <c r="BL24" s="16"/>
      <c r="BN24" s="16"/>
      <c r="BO24" s="20">
        <f t="shared" si="30"/>
        <v>747</v>
      </c>
      <c r="BP24" s="20">
        <f t="shared" si="31"/>
        <v>1</v>
      </c>
    </row>
    <row r="25" spans="1:69" ht="15" customHeight="1" x14ac:dyDescent="0.25">
      <c r="A25" s="1" t="s">
        <v>38</v>
      </c>
      <c r="B25" s="14" t="s">
        <v>20</v>
      </c>
      <c r="C25" s="18">
        <v>55</v>
      </c>
      <c r="D25" s="16"/>
      <c r="F25" s="16"/>
      <c r="G25" s="3">
        <v>90</v>
      </c>
      <c r="H25" s="16"/>
      <c r="I25" s="3">
        <v>90</v>
      </c>
      <c r="J25" s="16"/>
      <c r="K25" s="18">
        <v>84</v>
      </c>
      <c r="L25" s="16"/>
      <c r="M25" s="3">
        <v>90</v>
      </c>
      <c r="N25" s="16"/>
      <c r="O25" s="18">
        <v>69</v>
      </c>
      <c r="P25" s="17"/>
      <c r="Q25" s="18">
        <v>59</v>
      </c>
      <c r="R25" s="16"/>
      <c r="S25" s="18">
        <v>73</v>
      </c>
      <c r="T25" s="22"/>
      <c r="V25" s="16"/>
      <c r="W25" s="18">
        <v>75</v>
      </c>
      <c r="X25" s="16"/>
      <c r="Z25" s="16"/>
      <c r="AA25" s="15">
        <v>25</v>
      </c>
      <c r="AB25" s="16"/>
      <c r="AD25" s="16"/>
      <c r="AF25" s="16"/>
      <c r="AH25" s="16"/>
      <c r="AJ25" s="16"/>
      <c r="AL25" s="16"/>
      <c r="AN25" s="16"/>
      <c r="AP25" s="16"/>
      <c r="AR25" s="16"/>
      <c r="AT25" s="16"/>
      <c r="AV25" s="16"/>
      <c r="AW25" s="19"/>
      <c r="AX25" s="16"/>
      <c r="AY25" s="19"/>
      <c r="AZ25" s="16"/>
      <c r="BB25" s="16"/>
      <c r="BC25" s="19"/>
      <c r="BD25" s="16"/>
      <c r="BF25" s="16"/>
      <c r="BH25" s="16"/>
      <c r="BJ25" s="16"/>
      <c r="BL25" s="16"/>
      <c r="BN25" s="16"/>
      <c r="BO25" s="20">
        <f t="shared" si="30"/>
        <v>710</v>
      </c>
      <c r="BP25" s="20">
        <f t="shared" si="31"/>
        <v>0</v>
      </c>
    </row>
    <row r="26" spans="1:69" ht="15" customHeight="1" x14ac:dyDescent="0.25">
      <c r="A26" s="1" t="s">
        <v>39</v>
      </c>
      <c r="B26" s="14" t="s">
        <v>16</v>
      </c>
      <c r="D26" s="16"/>
      <c r="E26" s="15">
        <v>45</v>
      </c>
      <c r="F26" s="16"/>
      <c r="G26" s="15">
        <v>25</v>
      </c>
      <c r="H26" s="16"/>
      <c r="I26" s="15">
        <v>9</v>
      </c>
      <c r="J26" s="16"/>
      <c r="K26" s="3">
        <v>90</v>
      </c>
      <c r="L26" s="16">
        <v>1</v>
      </c>
      <c r="M26" s="15">
        <v>16</v>
      </c>
      <c r="N26" s="16"/>
      <c r="O26" s="18">
        <v>63</v>
      </c>
      <c r="P26" s="16"/>
      <c r="Q26" s="3">
        <v>90</v>
      </c>
      <c r="R26" s="16"/>
      <c r="T26" s="16"/>
      <c r="U26" s="3">
        <v>90</v>
      </c>
      <c r="V26" s="16"/>
      <c r="W26" s="28">
        <v>30</v>
      </c>
      <c r="X26" s="16"/>
      <c r="Y26" s="3">
        <v>90</v>
      </c>
      <c r="Z26" s="16">
        <v>1</v>
      </c>
      <c r="AB26" s="16"/>
      <c r="AC26" s="15">
        <v>21</v>
      </c>
      <c r="AD26" s="16">
        <v>1</v>
      </c>
      <c r="AE26" s="15">
        <v>21</v>
      </c>
      <c r="AF26" s="16"/>
      <c r="AG26" s="3">
        <v>90</v>
      </c>
      <c r="AH26" s="16"/>
      <c r="AI26" s="15">
        <v>9</v>
      </c>
      <c r="AJ26" s="16"/>
      <c r="AL26" s="16"/>
      <c r="AN26" s="16"/>
      <c r="AP26" s="16"/>
      <c r="AR26" s="16"/>
      <c r="AT26" s="16"/>
      <c r="AV26" s="16"/>
      <c r="AW26" s="19"/>
      <c r="AX26" s="16"/>
      <c r="AY26" s="19"/>
      <c r="AZ26" s="16"/>
      <c r="BB26" s="16"/>
      <c r="BC26" s="19"/>
      <c r="BD26" s="16"/>
      <c r="BF26" s="16"/>
      <c r="BH26" s="16"/>
      <c r="BJ26" s="16"/>
      <c r="BL26" s="16"/>
      <c r="BN26" s="16"/>
      <c r="BO26" s="20">
        <f t="shared" si="30"/>
        <v>689</v>
      </c>
      <c r="BP26" s="20">
        <f t="shared" si="31"/>
        <v>3</v>
      </c>
    </row>
    <row r="27" spans="1:69" ht="15" customHeight="1" x14ac:dyDescent="0.25">
      <c r="A27" s="1" t="s">
        <v>40</v>
      </c>
      <c r="B27" s="14" t="s">
        <v>18</v>
      </c>
      <c r="E27" s="19"/>
      <c r="G27" s="19"/>
      <c r="I27" s="19"/>
      <c r="K27" s="19"/>
      <c r="M27" s="19"/>
      <c r="O27" s="19"/>
      <c r="P27" s="16"/>
      <c r="Q27" s="19"/>
      <c r="S27" s="19"/>
      <c r="U27" s="19"/>
      <c r="W27" s="19"/>
      <c r="Y27" s="19"/>
      <c r="AA27" s="19"/>
      <c r="AC27" s="19"/>
      <c r="AD27" s="16"/>
      <c r="AE27" s="19"/>
      <c r="AG27" s="19"/>
      <c r="AI27" s="19"/>
      <c r="AK27" s="19"/>
      <c r="AM27" s="19"/>
      <c r="AO27" s="19"/>
      <c r="AQ27" s="25">
        <v>45</v>
      </c>
      <c r="AS27" s="21">
        <v>45</v>
      </c>
      <c r="AT27" s="26"/>
      <c r="AU27" s="21">
        <v>62</v>
      </c>
      <c r="AV27" s="17"/>
      <c r="AW27" s="21">
        <v>64</v>
      </c>
      <c r="AX27" s="17"/>
      <c r="AY27" s="19">
        <v>90</v>
      </c>
      <c r="AZ27" s="16"/>
      <c r="BA27" s="21">
        <v>64</v>
      </c>
      <c r="BB27" s="26"/>
      <c r="BC27" s="19"/>
      <c r="BD27" s="16"/>
      <c r="BE27" s="3">
        <v>90</v>
      </c>
      <c r="BF27" s="16"/>
      <c r="BG27" s="18">
        <v>68</v>
      </c>
      <c r="BH27" s="26"/>
      <c r="BI27" s="19">
        <v>90</v>
      </c>
      <c r="BJ27" s="26"/>
      <c r="BK27" s="19"/>
      <c r="BM27" s="19"/>
      <c r="BN27" s="16"/>
      <c r="BO27" s="20">
        <f t="shared" si="30"/>
        <v>618</v>
      </c>
      <c r="BP27" s="20">
        <f t="shared" si="31"/>
        <v>0</v>
      </c>
      <c r="BQ27" s="19"/>
    </row>
    <row r="28" spans="1:69" ht="15" customHeight="1" x14ac:dyDescent="0.25">
      <c r="A28" s="1" t="s">
        <v>41</v>
      </c>
      <c r="B28" s="14" t="s">
        <v>16</v>
      </c>
      <c r="D28" s="16"/>
      <c r="F28" s="16"/>
      <c r="H28" s="16"/>
      <c r="J28" s="16"/>
      <c r="L28" s="16"/>
      <c r="M28" s="15">
        <v>16</v>
      </c>
      <c r="N28" s="16"/>
      <c r="P28" s="16"/>
      <c r="R28" s="16"/>
      <c r="T28" s="16"/>
      <c r="V28" s="16"/>
      <c r="X28" s="16"/>
      <c r="Y28" s="3">
        <v>90</v>
      </c>
      <c r="Z28" s="16"/>
      <c r="AB28" s="16"/>
      <c r="AD28" s="16"/>
      <c r="AF28" s="16"/>
      <c r="AH28" s="16"/>
      <c r="AJ28" s="16"/>
      <c r="AK28" s="15">
        <v>5</v>
      </c>
      <c r="AL28" s="16"/>
      <c r="AM28" s="15">
        <v>3</v>
      </c>
      <c r="AN28" s="16"/>
      <c r="AO28" s="15">
        <v>25</v>
      </c>
      <c r="AP28" s="16"/>
      <c r="AQ28" s="3">
        <v>90</v>
      </c>
      <c r="AR28" s="16">
        <v>1</v>
      </c>
      <c r="AT28" s="16"/>
      <c r="AV28" s="16"/>
      <c r="AW28" s="19"/>
      <c r="AX28" s="16"/>
      <c r="AY28" s="19"/>
      <c r="AZ28" s="16"/>
      <c r="BA28" s="3">
        <v>90</v>
      </c>
      <c r="BB28" s="17"/>
      <c r="BC28" s="25">
        <v>45</v>
      </c>
      <c r="BD28" s="16"/>
      <c r="BE28" s="15">
        <v>21</v>
      </c>
      <c r="BF28" s="16"/>
      <c r="BG28" s="3">
        <v>90</v>
      </c>
      <c r="BH28" s="16"/>
      <c r="BJ28" s="16"/>
      <c r="BL28" s="16"/>
      <c r="BN28" s="16"/>
      <c r="BO28" s="20">
        <f t="shared" si="30"/>
        <v>475</v>
      </c>
      <c r="BP28" s="20">
        <f t="shared" si="31"/>
        <v>1</v>
      </c>
    </row>
    <row r="29" spans="1:69" ht="15" customHeight="1" x14ac:dyDescent="0.25">
      <c r="A29" s="1" t="s">
        <v>42</v>
      </c>
      <c r="B29" s="14" t="s">
        <v>28</v>
      </c>
      <c r="C29" s="23"/>
      <c r="D29" s="24"/>
      <c r="F29" s="16"/>
      <c r="H29" s="16"/>
      <c r="J29" s="16"/>
      <c r="L29" s="16"/>
      <c r="N29" s="16"/>
      <c r="P29" s="16"/>
      <c r="Q29" s="23"/>
      <c r="R29" s="24"/>
      <c r="T29" s="16"/>
      <c r="V29" s="16"/>
      <c r="X29" s="16"/>
      <c r="Z29" s="16"/>
      <c r="AB29" s="16"/>
      <c r="AD29" s="16"/>
      <c r="AF29" s="16"/>
      <c r="AH29" s="16"/>
      <c r="AJ29" s="16"/>
      <c r="AK29" s="3">
        <v>90</v>
      </c>
      <c r="AL29" s="16">
        <v>-1</v>
      </c>
      <c r="AM29" s="3">
        <v>90</v>
      </c>
      <c r="AN29" s="16">
        <v>-1</v>
      </c>
      <c r="AO29" s="3">
        <v>90</v>
      </c>
      <c r="AP29" s="16">
        <v>-2</v>
      </c>
      <c r="AQ29" s="3">
        <v>90</v>
      </c>
      <c r="AR29" s="16"/>
      <c r="AT29" s="16"/>
      <c r="AV29" s="16"/>
      <c r="AW29" s="19"/>
      <c r="AX29" s="16"/>
      <c r="AY29" s="19"/>
      <c r="AZ29" s="16"/>
      <c r="BB29" s="16"/>
      <c r="BC29" s="19"/>
      <c r="BD29" s="16"/>
      <c r="BF29" s="16"/>
      <c r="BH29" s="16"/>
      <c r="BJ29" s="16"/>
      <c r="BL29" s="16"/>
      <c r="BN29" s="16"/>
      <c r="BO29" s="20">
        <f t="shared" si="30"/>
        <v>360</v>
      </c>
      <c r="BP29" s="20">
        <f t="shared" si="31"/>
        <v>-4</v>
      </c>
    </row>
    <row r="30" spans="1:69" ht="15" customHeight="1" x14ac:dyDescent="0.25">
      <c r="A30" s="1" t="s">
        <v>43</v>
      </c>
      <c r="B30" s="14" t="s">
        <v>16</v>
      </c>
      <c r="C30" s="23"/>
      <c r="D30" s="24"/>
      <c r="F30" s="16"/>
      <c r="H30" s="16"/>
      <c r="J30" s="16"/>
      <c r="L30" s="16"/>
      <c r="N30" s="16"/>
      <c r="P30" s="16"/>
      <c r="Q30" s="23"/>
      <c r="R30" s="24"/>
      <c r="T30" s="16"/>
      <c r="V30" s="16"/>
      <c r="X30" s="16"/>
      <c r="Z30" s="16"/>
      <c r="AB30" s="16"/>
      <c r="AD30" s="16"/>
      <c r="AF30" s="16"/>
      <c r="AH30" s="16"/>
      <c r="AJ30" s="16"/>
      <c r="AL30" s="16"/>
      <c r="AM30" s="18">
        <v>67</v>
      </c>
      <c r="AN30" s="17"/>
      <c r="AO30" s="3">
        <v>90</v>
      </c>
      <c r="AP30" s="16"/>
      <c r="AQ30" s="15">
        <v>18</v>
      </c>
      <c r="AR30" s="16"/>
      <c r="AT30" s="16"/>
      <c r="AV30" s="16"/>
      <c r="AW30" s="25">
        <v>15</v>
      </c>
      <c r="AX30" s="16"/>
      <c r="AY30" s="25">
        <v>18</v>
      </c>
      <c r="AZ30" s="16"/>
      <c r="BA30" s="15">
        <v>17</v>
      </c>
      <c r="BB30" s="17"/>
      <c r="BC30" s="25">
        <v>10</v>
      </c>
      <c r="BD30" s="16">
        <v>1</v>
      </c>
      <c r="BE30" s="15">
        <v>12</v>
      </c>
      <c r="BF30" s="16"/>
      <c r="BG30" s="3">
        <v>90</v>
      </c>
      <c r="BH30" s="16"/>
      <c r="BJ30" s="16"/>
      <c r="BL30" s="16"/>
      <c r="BN30" s="16"/>
      <c r="BO30" s="20">
        <f t="shared" si="30"/>
        <v>337</v>
      </c>
      <c r="BP30" s="20">
        <f t="shared" si="31"/>
        <v>1</v>
      </c>
    </row>
    <row r="31" spans="1:69" ht="15" customHeight="1" x14ac:dyDescent="0.25">
      <c r="A31" s="1" t="s">
        <v>44</v>
      </c>
      <c r="B31" s="14" t="s">
        <v>18</v>
      </c>
      <c r="D31" s="16"/>
      <c r="F31" s="16"/>
      <c r="H31" s="16"/>
      <c r="J31" s="16"/>
      <c r="K31" s="15">
        <v>6</v>
      </c>
      <c r="L31" s="16"/>
      <c r="N31" s="16"/>
      <c r="O31" s="3">
        <v>90</v>
      </c>
      <c r="P31" s="16"/>
      <c r="Q31" s="18">
        <v>56</v>
      </c>
      <c r="R31" s="16"/>
      <c r="S31" s="15">
        <v>20</v>
      </c>
      <c r="T31" s="16"/>
      <c r="U31" s="15">
        <v>7</v>
      </c>
      <c r="V31" s="16"/>
      <c r="W31" s="18">
        <v>60</v>
      </c>
      <c r="X31" s="16"/>
      <c r="Z31" s="16"/>
      <c r="AA31" s="3">
        <v>90</v>
      </c>
      <c r="AB31" s="16"/>
      <c r="AD31" s="16"/>
      <c r="AF31" s="16"/>
      <c r="AH31" s="16"/>
      <c r="AJ31" s="16"/>
      <c r="AL31" s="16"/>
      <c r="AN31" s="16"/>
      <c r="AP31" s="16"/>
      <c r="AR31" s="16"/>
      <c r="AT31" s="16"/>
      <c r="AV31" s="16"/>
      <c r="AW31" s="19"/>
      <c r="AX31" s="16"/>
      <c r="AY31" s="19"/>
      <c r="AZ31" s="16"/>
      <c r="BB31" s="16"/>
      <c r="BC31" s="19"/>
      <c r="BD31" s="16"/>
      <c r="BF31" s="16"/>
      <c r="BH31" s="16"/>
      <c r="BJ31" s="16"/>
      <c r="BL31" s="16"/>
      <c r="BN31" s="16"/>
      <c r="BO31" s="20">
        <f t="shared" si="30"/>
        <v>329</v>
      </c>
      <c r="BP31" s="20">
        <f t="shared" si="31"/>
        <v>0</v>
      </c>
    </row>
    <row r="32" spans="1:69" ht="15" customHeight="1" x14ac:dyDescent="0.25">
      <c r="A32" s="1" t="s">
        <v>45</v>
      </c>
      <c r="B32" s="14" t="s">
        <v>20</v>
      </c>
      <c r="C32" s="3">
        <v>90</v>
      </c>
      <c r="D32" s="16">
        <v>1</v>
      </c>
      <c r="E32" s="3">
        <v>90</v>
      </c>
      <c r="F32" s="16"/>
      <c r="G32" s="18">
        <v>65</v>
      </c>
      <c r="H32" s="16"/>
      <c r="I32" s="18">
        <v>45</v>
      </c>
      <c r="J32" s="16"/>
      <c r="L32" s="16"/>
      <c r="N32" s="16"/>
      <c r="P32" s="16"/>
      <c r="R32" s="16"/>
      <c r="T32" s="16"/>
      <c r="V32" s="16"/>
      <c r="X32" s="16"/>
      <c r="Z32" s="16"/>
      <c r="AB32" s="16"/>
      <c r="AD32" s="16"/>
      <c r="AF32" s="16"/>
      <c r="AH32" s="16"/>
      <c r="AJ32" s="16"/>
      <c r="AL32" s="16"/>
      <c r="AN32" s="16"/>
      <c r="AP32" s="16"/>
      <c r="AR32" s="16"/>
      <c r="AT32" s="16"/>
      <c r="AV32" s="16"/>
      <c r="AW32" s="19"/>
      <c r="AX32" s="16"/>
      <c r="AY32" s="19"/>
      <c r="AZ32" s="16"/>
      <c r="BB32" s="16"/>
      <c r="BC32" s="19"/>
      <c r="BD32" s="16"/>
      <c r="BF32" s="16"/>
      <c r="BH32" s="16"/>
      <c r="BJ32" s="16"/>
      <c r="BL32" s="16"/>
      <c r="BN32" s="16"/>
      <c r="BO32" s="20">
        <f t="shared" si="30"/>
        <v>290</v>
      </c>
      <c r="BP32" s="20">
        <f t="shared" si="31"/>
        <v>1</v>
      </c>
    </row>
    <row r="33" spans="1:68" ht="15" customHeight="1" x14ac:dyDescent="0.25">
      <c r="A33" s="1" t="s">
        <v>46</v>
      </c>
      <c r="B33" s="14" t="s">
        <v>18</v>
      </c>
      <c r="D33" s="16"/>
      <c r="F33" s="16"/>
      <c r="H33" s="16"/>
      <c r="J33" s="16"/>
      <c r="L33" s="16"/>
      <c r="N33" s="16"/>
      <c r="P33" s="16"/>
      <c r="R33" s="16"/>
      <c r="T33" s="16"/>
      <c r="V33" s="16"/>
      <c r="X33" s="16"/>
      <c r="Z33" s="16"/>
      <c r="AA33" s="3">
        <v>90</v>
      </c>
      <c r="AB33" s="17"/>
      <c r="AC33" s="3">
        <v>90</v>
      </c>
      <c r="AD33" s="16"/>
      <c r="AE33" s="18">
        <v>69</v>
      </c>
      <c r="AF33" s="17"/>
      <c r="AG33" s="18">
        <v>29</v>
      </c>
      <c r="AH33" s="16"/>
      <c r="AJ33" s="16"/>
      <c r="AL33" s="16"/>
      <c r="AN33" s="16"/>
      <c r="AP33" s="16"/>
      <c r="AR33" s="16"/>
      <c r="AT33" s="16"/>
      <c r="AV33" s="16"/>
      <c r="AW33" s="19"/>
      <c r="AX33" s="16"/>
      <c r="AY33" s="19"/>
      <c r="AZ33" s="16"/>
      <c r="BB33" s="16"/>
      <c r="BC33" s="19"/>
      <c r="BD33" s="16"/>
      <c r="BF33" s="16"/>
      <c r="BH33" s="16"/>
      <c r="BJ33" s="16"/>
      <c r="BL33" s="16"/>
      <c r="BN33" s="16"/>
      <c r="BO33" s="20">
        <f t="shared" si="30"/>
        <v>278</v>
      </c>
      <c r="BP33" s="20">
        <f t="shared" si="31"/>
        <v>0</v>
      </c>
    </row>
    <row r="34" spans="1:68" ht="15" customHeight="1" x14ac:dyDescent="0.25">
      <c r="A34" s="1" t="s">
        <v>47</v>
      </c>
      <c r="B34" s="14" t="s">
        <v>20</v>
      </c>
      <c r="D34" s="16"/>
      <c r="E34" s="15">
        <v>9</v>
      </c>
      <c r="F34" s="16"/>
      <c r="H34" s="16"/>
      <c r="I34" s="15">
        <v>45</v>
      </c>
      <c r="J34" s="16"/>
      <c r="K34" s="15">
        <v>21</v>
      </c>
      <c r="L34" s="16"/>
      <c r="N34" s="16"/>
      <c r="P34" s="16"/>
      <c r="R34" s="16"/>
      <c r="T34" s="16"/>
      <c r="U34" s="15">
        <v>32</v>
      </c>
      <c r="V34" s="16"/>
      <c r="W34" s="18">
        <v>45</v>
      </c>
      <c r="X34" s="17"/>
      <c r="Y34" s="15">
        <v>17</v>
      </c>
      <c r="Z34" s="16"/>
      <c r="AA34" s="15">
        <v>31</v>
      </c>
      <c r="AB34" s="16"/>
      <c r="AD34" s="16"/>
      <c r="AF34" s="16"/>
      <c r="AH34" s="16"/>
      <c r="AJ34" s="16"/>
      <c r="AL34" s="16"/>
      <c r="AN34" s="16"/>
      <c r="AP34" s="16"/>
      <c r="AR34" s="16"/>
      <c r="AT34" s="16"/>
      <c r="AV34" s="16"/>
      <c r="AW34" s="19"/>
      <c r="AX34" s="16"/>
      <c r="AY34" s="19"/>
      <c r="AZ34" s="16"/>
      <c r="BB34" s="16"/>
      <c r="BC34" s="19"/>
      <c r="BD34" s="16"/>
      <c r="BF34" s="16"/>
      <c r="BH34" s="16"/>
      <c r="BJ34" s="16"/>
      <c r="BL34" s="16"/>
      <c r="BN34" s="16"/>
      <c r="BO34" s="20">
        <f t="shared" si="30"/>
        <v>200</v>
      </c>
      <c r="BP34" s="20">
        <f t="shared" si="31"/>
        <v>0</v>
      </c>
    </row>
    <row r="35" spans="1:68" ht="15" customHeight="1" x14ac:dyDescent="0.25">
      <c r="A35" s="1" t="s">
        <v>48</v>
      </c>
      <c r="B35" s="14" t="s">
        <v>20</v>
      </c>
      <c r="D35" s="16"/>
      <c r="F35" s="16"/>
      <c r="H35" s="16"/>
      <c r="J35" s="16"/>
      <c r="L35" s="16"/>
      <c r="N35" s="16"/>
      <c r="P35" s="16"/>
      <c r="R35" s="16"/>
      <c r="T35" s="16"/>
      <c r="V35" s="16"/>
      <c r="X35" s="16"/>
      <c r="Z35" s="16"/>
      <c r="AB35" s="16"/>
      <c r="AD35" s="16"/>
      <c r="AF35" s="16"/>
      <c r="AH35" s="16"/>
      <c r="AJ35" s="16"/>
      <c r="AL35" s="16"/>
      <c r="AN35" s="16"/>
      <c r="AP35" s="16"/>
      <c r="AR35" s="16"/>
      <c r="AT35" s="16"/>
      <c r="AV35" s="16"/>
      <c r="AW35" s="19"/>
      <c r="AX35" s="16"/>
      <c r="AY35" s="19"/>
      <c r="AZ35" s="16"/>
      <c r="BA35" s="18">
        <v>61</v>
      </c>
      <c r="BB35" s="16"/>
      <c r="BC35" s="19"/>
      <c r="BD35" s="16"/>
      <c r="BE35" s="15">
        <v>37</v>
      </c>
      <c r="BF35" s="16"/>
      <c r="BG35" s="15">
        <v>45</v>
      </c>
      <c r="BH35" s="16"/>
      <c r="BI35" s="15">
        <v>27</v>
      </c>
      <c r="BJ35" s="16"/>
      <c r="BL35" s="16"/>
      <c r="BM35" s="15">
        <v>22</v>
      </c>
      <c r="BN35" s="16"/>
      <c r="BO35" s="20">
        <f t="shared" si="30"/>
        <v>192</v>
      </c>
      <c r="BP35" s="20">
        <f t="shared" si="31"/>
        <v>0</v>
      </c>
    </row>
    <row r="36" spans="1:68" ht="15" customHeight="1" x14ac:dyDescent="0.25">
      <c r="A36" s="1" t="s">
        <v>49</v>
      </c>
      <c r="B36" s="14" t="s">
        <v>18</v>
      </c>
      <c r="D36" s="16"/>
      <c r="F36" s="16"/>
      <c r="H36" s="16"/>
      <c r="J36" s="16"/>
      <c r="L36" s="16"/>
      <c r="N36" s="16"/>
      <c r="P36" s="16"/>
      <c r="R36" s="16"/>
      <c r="T36" s="16"/>
      <c r="V36" s="16"/>
      <c r="X36" s="16"/>
      <c r="Z36" s="16"/>
      <c r="AB36" s="16"/>
      <c r="AD36" s="16"/>
      <c r="AF36" s="16"/>
      <c r="AH36" s="16"/>
      <c r="AJ36" s="16"/>
      <c r="AL36" s="16"/>
      <c r="AN36" s="16"/>
      <c r="AP36" s="16"/>
      <c r="AR36" s="16"/>
      <c r="AT36" s="16"/>
      <c r="AV36" s="16"/>
      <c r="AW36" s="19"/>
      <c r="AX36" s="16"/>
      <c r="AY36" s="19"/>
      <c r="AZ36" s="16"/>
      <c r="BB36" s="16"/>
      <c r="BC36" s="19"/>
      <c r="BD36" s="16"/>
      <c r="BF36" s="16"/>
      <c r="BH36" s="16"/>
      <c r="BJ36" s="16"/>
      <c r="BK36" s="3">
        <v>90</v>
      </c>
      <c r="BL36" s="16"/>
      <c r="BN36" s="16"/>
      <c r="BO36" s="20">
        <f t="shared" si="30"/>
        <v>90</v>
      </c>
      <c r="BP36" s="20">
        <f t="shared" si="31"/>
        <v>0</v>
      </c>
    </row>
    <row r="37" spans="1:68" ht="15" customHeight="1" x14ac:dyDescent="0.25">
      <c r="A37" s="1" t="s">
        <v>50</v>
      </c>
      <c r="B37" s="14" t="s">
        <v>16</v>
      </c>
      <c r="D37" s="16"/>
      <c r="F37" s="16"/>
      <c r="H37" s="16"/>
      <c r="J37" s="16"/>
      <c r="L37" s="16"/>
      <c r="N37" s="16"/>
      <c r="P37" s="16"/>
      <c r="R37" s="16"/>
      <c r="S37" s="15">
        <v>20</v>
      </c>
      <c r="T37" s="17"/>
      <c r="V37" s="16"/>
      <c r="X37" s="16"/>
      <c r="Z37" s="16"/>
      <c r="AB37" s="16"/>
      <c r="AD37" s="16"/>
      <c r="AF37" s="16"/>
      <c r="AH37" s="16"/>
      <c r="AJ37" s="16"/>
      <c r="AL37" s="16"/>
      <c r="AN37" s="16"/>
      <c r="AP37" s="16"/>
      <c r="AR37" s="16"/>
      <c r="AT37" s="16"/>
      <c r="AV37" s="16"/>
      <c r="AW37" s="19"/>
      <c r="AX37" s="16"/>
      <c r="AY37" s="19"/>
      <c r="AZ37" s="16"/>
      <c r="BB37" s="16"/>
      <c r="BC37" s="19"/>
      <c r="BD37" s="16"/>
      <c r="BF37" s="16"/>
      <c r="BH37" s="16"/>
      <c r="BJ37" s="16"/>
      <c r="BL37" s="16"/>
      <c r="BN37" s="16"/>
      <c r="BO37" s="20">
        <f t="shared" si="30"/>
        <v>20</v>
      </c>
      <c r="BP37" s="20">
        <f t="shared" si="31"/>
        <v>0</v>
      </c>
    </row>
    <row r="38" spans="1:68" ht="15" customHeight="1" x14ac:dyDescent="0.25">
      <c r="A38" s="29" t="s">
        <v>51</v>
      </c>
      <c r="B38" s="30" t="s">
        <v>20</v>
      </c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3"/>
      <c r="AX38" s="32"/>
      <c r="AY38" s="33"/>
      <c r="AZ38" s="32"/>
      <c r="BA38" s="31"/>
      <c r="BB38" s="32"/>
      <c r="BC38" s="33"/>
      <c r="BD38" s="32"/>
      <c r="BE38" s="31"/>
      <c r="BF38" s="32"/>
      <c r="BG38" s="31"/>
      <c r="BH38" s="32"/>
      <c r="BI38" s="31"/>
      <c r="BJ38" s="32"/>
      <c r="BK38" s="31"/>
      <c r="BL38" s="32"/>
      <c r="BM38" s="34">
        <v>5</v>
      </c>
      <c r="BN38" s="32"/>
      <c r="BO38" s="35">
        <f t="shared" si="30"/>
        <v>5</v>
      </c>
      <c r="BP38" s="35">
        <f t="shared" si="31"/>
        <v>0</v>
      </c>
    </row>
    <row r="39" spans="1:68" ht="15" customHeight="1" x14ac:dyDescent="0.25"/>
    <row r="40" spans="1:68" ht="15" customHeight="1" x14ac:dyDescent="0.25">
      <c r="A40" s="1" t="s">
        <v>52</v>
      </c>
      <c r="AP40" s="3">
        <v>1</v>
      </c>
      <c r="BP40" s="3">
        <f>D40+F40+H40+J40+L40+N40+P40+R40+T40+V40+X40+Z40+AB40+AD40+AF40+AH40+AJ40+AL40+AN40+AP40+AR40+BB40+AT40+AV40+BH40+BJ40+BL40+BN40+AX40+AZ40+BD40+BF40</f>
        <v>1</v>
      </c>
    </row>
    <row r="41" spans="1:68" ht="15" customHeight="1" x14ac:dyDescent="0.25">
      <c r="A41" s="36" t="s">
        <v>53</v>
      </c>
      <c r="C41" s="3">
        <f>990-SUM(C6:C40)</f>
        <v>0</v>
      </c>
      <c r="E41" s="3">
        <f>990-SUM(E6:E40)</f>
        <v>0</v>
      </c>
      <c r="G41" s="3">
        <f>990-SUM(G6:G40)</f>
        <v>0</v>
      </c>
      <c r="I41" s="3">
        <f>990-SUM(I6:I40)</f>
        <v>0</v>
      </c>
      <c r="K41" s="3">
        <f>990-SUM(K6:K40)</f>
        <v>0</v>
      </c>
      <c r="L41" s="23"/>
      <c r="M41" s="3">
        <f>990-SUM(M6:M40)</f>
        <v>0</v>
      </c>
      <c r="O41" s="3">
        <f>990-SUM(O6:O40)</f>
        <v>0</v>
      </c>
      <c r="Q41" s="3">
        <f>990-SUM(Q6:Q40)</f>
        <v>0</v>
      </c>
      <c r="S41" s="3">
        <f>990-SUM(S6:S40)</f>
        <v>17</v>
      </c>
      <c r="U41" s="3">
        <f>990-SUM(U6:U40)</f>
        <v>22</v>
      </c>
      <c r="W41" s="3">
        <f>990-SUM(W6:W40)</f>
        <v>0</v>
      </c>
      <c r="Y41" s="3">
        <f>990-SUM(Y6:Y40)</f>
        <v>0</v>
      </c>
      <c r="AA41" s="3">
        <f>990-SUM(AA6:AA40)</f>
        <v>0</v>
      </c>
      <c r="AC41" s="3">
        <f>990-SUM(AC6:AC40)</f>
        <v>0</v>
      </c>
      <c r="AE41" s="3">
        <f>990-SUM(AE6:AE40)</f>
        <v>20</v>
      </c>
      <c r="AG41" s="3">
        <f>990-SUM(AG6:AG40)</f>
        <v>0</v>
      </c>
      <c r="AI41" s="3">
        <f>990-SUM(AI6:AI40)</f>
        <v>22</v>
      </c>
      <c r="AK41" s="3">
        <f>990-SUM(AK6:AK40)</f>
        <v>0</v>
      </c>
      <c r="AM41" s="3">
        <f>990-SUM(AM6:AM40)</f>
        <v>0</v>
      </c>
      <c r="AO41" s="3">
        <f>990-SUM(AO6:AO40)</f>
        <v>0</v>
      </c>
      <c r="AQ41" s="3">
        <f>990-SUM(AQ6:AQ40)</f>
        <v>0</v>
      </c>
      <c r="AS41" s="3">
        <f>990-SUM(AS6:AS40)</f>
        <v>0</v>
      </c>
      <c r="AU41" s="3">
        <f>990-SUM(AU6:AU40)</f>
        <v>0</v>
      </c>
      <c r="AW41" s="3">
        <f>990-SUM(AW6:AW40)</f>
        <v>0</v>
      </c>
      <c r="AY41" s="3">
        <f>990-SUM(AY6:AY40)</f>
        <v>0</v>
      </c>
      <c r="BA41" s="3">
        <f>990-SUM(BA6:BA40)</f>
        <v>0</v>
      </c>
      <c r="BC41" s="3">
        <f>990-SUM(BC6:BC40)</f>
        <v>0</v>
      </c>
      <c r="BE41" s="3">
        <f>990-SUM(BE6:BE40)</f>
        <v>0</v>
      </c>
      <c r="BG41" s="3">
        <f>990-SUM(BG6:BG40)</f>
        <v>0</v>
      </c>
      <c r="BI41" s="3">
        <f>990-SUM(BI6:BI40)</f>
        <v>0</v>
      </c>
      <c r="BK41" s="3">
        <f>990-SUM(BK6:BK40)</f>
        <v>0</v>
      </c>
      <c r="BM41" s="3">
        <f>990-SUM(BM6:BM40)</f>
        <v>0</v>
      </c>
    </row>
    <row r="42" spans="1:68" ht="15" hidden="1" customHeight="1" x14ac:dyDescent="0.25"/>
    <row r="43" spans="1:68" ht="15" hidden="1" customHeight="1" x14ac:dyDescent="0.25"/>
    <row r="44" spans="1:68" ht="15" hidden="1" customHeight="1" x14ac:dyDescent="0.25"/>
    <row r="45" spans="1:68" ht="15" hidden="1" customHeight="1" x14ac:dyDescent="0.25"/>
    <row r="46" spans="1:68" ht="15" hidden="1" customHeight="1" x14ac:dyDescent="0.25"/>
    <row r="47" spans="1:68" ht="15" hidden="1" customHeight="1" x14ac:dyDescent="0.25"/>
    <row r="48" spans="1:6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mergeCells count="96"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W2:A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BM3:BN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BK4:BL4"/>
    <mergeCell ref="BM4:BN4"/>
    <mergeCell ref="AY4:AZ4"/>
    <mergeCell ref="BA4:BB4"/>
    <mergeCell ref="BC4:BD4"/>
    <mergeCell ref="BE4:BF4"/>
    <mergeCell ref="BG4:BH4"/>
    <mergeCell ref="BI4:BJ4"/>
  </mergeCells>
  <conditionalFormatting sqref="W17:AB17 AG9:BL11 Q17:U17 AG17:BL19 Q18:AB22 Q6:AB16 AC6:AD12 AC14:AD22 AE15:AQ15 C6:P22 AC13:AR13 AS12:BN16 AE12:AR12 AE14:AR14 AE20:AR22 AS20:BN40 AE7:BN8 C23:AR40 AE16:AR16">
    <cfRule type="cellIs" dxfId="19" priority="11" operator="equal">
      <formula>90</formula>
    </cfRule>
  </conditionalFormatting>
  <conditionalFormatting sqref="V17">
    <cfRule type="cellIs" dxfId="18" priority="10" operator="equal">
      <formula>90</formula>
    </cfRule>
  </conditionalFormatting>
  <conditionalFormatting sqref="AE6:BL7">
    <cfRule type="cellIs" dxfId="17" priority="9" operator="equal">
      <formula>90</formula>
    </cfRule>
  </conditionalFormatting>
  <conditionalFormatting sqref="AE9:AF11 AE17:AF19">
    <cfRule type="cellIs" dxfId="16" priority="8" operator="equal">
      <formula>90</formula>
    </cfRule>
  </conditionalFormatting>
  <conditionalFormatting sqref="BA6:BB7 BA17:BB19 BA9:BB11">
    <cfRule type="cellIs" dxfId="15" priority="7" operator="equal">
      <formula>90</formula>
    </cfRule>
  </conditionalFormatting>
  <conditionalFormatting sqref="BM6:BM7 BM17:BM19 BM9:BM11">
    <cfRule type="cellIs" dxfId="14" priority="6" operator="equal">
      <formula>90</formula>
    </cfRule>
  </conditionalFormatting>
  <conditionalFormatting sqref="BN6:BN7 BN17:BN19 BN9:BN11">
    <cfRule type="cellIs" dxfId="13" priority="5" operator="equal">
      <formula>90</formula>
    </cfRule>
  </conditionalFormatting>
  <conditionalFormatting sqref="AR15">
    <cfRule type="cellIs" dxfId="12" priority="4" operator="equal">
      <formula>90</formula>
    </cfRule>
  </conditionalFormatting>
  <conditionalFormatting sqref="BC3:BN3 AS3:AY3 C3:AQ3 BA3">
    <cfRule type="expression" dxfId="11" priority="1">
      <formula>C1=D1</formula>
    </cfRule>
    <cfRule type="expression" dxfId="10" priority="2">
      <formula>C1&lt;D1</formula>
    </cfRule>
    <cfRule type="expression" dxfId="9" priority="3">
      <formula>C1&gt;D1</formula>
    </cfRule>
  </conditionalFormatting>
  <conditionalFormatting sqref="AZ3">
    <cfRule type="expression" dxfId="8" priority="12">
      <formula>AZ1=BC1</formula>
    </cfRule>
    <cfRule type="expression" dxfId="7" priority="13">
      <formula>AZ1&lt;BC1</formula>
    </cfRule>
    <cfRule type="expression" dxfId="6" priority="14">
      <formula>AZ1&gt;BC1</formula>
    </cfRule>
  </conditionalFormatting>
  <conditionalFormatting sqref="BB3">
    <cfRule type="expression" dxfId="5" priority="15">
      <formula>BB1=AS1</formula>
    </cfRule>
    <cfRule type="expression" dxfId="4" priority="16">
      <formula>BB1&lt;AS1</formula>
    </cfRule>
    <cfRule type="expression" dxfId="3" priority="17">
      <formula>BB1&gt;AS1</formula>
    </cfRule>
  </conditionalFormatting>
  <conditionalFormatting sqref="AR3">
    <cfRule type="expression" dxfId="2" priority="18">
      <formula>AR1=BA1</formula>
    </cfRule>
    <cfRule type="expression" dxfId="1" priority="19">
      <formula>AR1&lt;BA1</formula>
    </cfRule>
    <cfRule type="expression" dxfId="0" priority="20">
      <formula>AR1&gt;BA1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Ventspils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2020-01-05T18:12:29Z</dcterms:created>
  <dcterms:modified xsi:type="dcterms:W3CDTF">2020-02-08T15:34:17Z</dcterms:modified>
</cp:coreProperties>
</file>